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200" windowHeight="7050" tabRatio="897"/>
  </bookViews>
  <sheets>
    <sheet name="نظرة عامة" sheetId="15" r:id="rId1"/>
    <sheet name="القسم 1. معلومات المنشأة" sheetId="1" r:id="rId2"/>
    <sheet name="القسم2.تقييم المحتوى المحلي" sheetId="2" r:id="rId3"/>
    <sheet name="القسم2أ.تقييم المحتوى المحلي" sheetId="13" r:id="rId4"/>
    <sheet name="القسم 3. القوى العاملة" sheetId="3" r:id="rId5"/>
    <sheet name="القسم 4. السلع والخدمات" sheetId="4" r:id="rId6"/>
    <sheet name="القسم 5. تطوير القدرات" sheetId="5" r:id="rId7"/>
    <sheet name="القسم 6. الاهلاك" sheetId="16" r:id="rId8"/>
    <sheet name="القسم 7. الأنشطة الداعمة" sheetId="11" r:id="rId9"/>
    <sheet name="الملحق أ" sheetId="14" r:id="rId10"/>
  </sheets>
  <externalReferences>
    <externalReference r:id="rId11"/>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2" l="1"/>
  <c r="C11" i="4"/>
  <c r="C12" i="4"/>
  <c r="C30" i="2" l="1"/>
  <c r="E68" i="4"/>
  <c r="F67" i="4"/>
  <c r="G67" i="4" s="1"/>
  <c r="G68" i="4" s="1"/>
  <c r="F68" i="4" s="1"/>
  <c r="C28" i="2" l="1"/>
  <c r="G55" i="16"/>
  <c r="E55" i="16"/>
  <c r="E56" i="16" s="1"/>
  <c r="F56" i="16" s="1"/>
  <c r="G54" i="16"/>
  <c r="G53" i="16"/>
  <c r="G52" i="16"/>
  <c r="G51" i="16"/>
  <c r="G50" i="16"/>
  <c r="G49" i="16"/>
  <c r="G48" i="16"/>
  <c r="G47" i="16"/>
  <c r="G46" i="16"/>
  <c r="G45" i="16"/>
  <c r="G44" i="16"/>
  <c r="G43" i="16"/>
  <c r="G42" i="16"/>
  <c r="G41" i="16"/>
  <c r="G40" i="16"/>
  <c r="G39" i="16"/>
  <c r="G38" i="16"/>
  <c r="G37" i="16"/>
  <c r="G36" i="16"/>
  <c r="G35" i="16"/>
  <c r="G34" i="16"/>
  <c r="G33" i="16"/>
  <c r="G32" i="16"/>
  <c r="G31" i="16"/>
  <c r="G30" i="16"/>
  <c r="G29" i="16"/>
  <c r="G28" i="16"/>
  <c r="G27" i="16"/>
  <c r="G26" i="16"/>
  <c r="G25" i="16"/>
  <c r="G24" i="16"/>
  <c r="G23" i="16"/>
  <c r="G22" i="16"/>
  <c r="G21" i="16"/>
  <c r="G20" i="16"/>
  <c r="G19" i="16"/>
  <c r="G18" i="16"/>
  <c r="G17" i="16"/>
  <c r="A17" i="16"/>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A52" i="16" s="1"/>
  <c r="A53" i="16" s="1"/>
  <c r="A54" i="16" s="1"/>
  <c r="G16" i="16"/>
  <c r="G56" i="16" s="1"/>
  <c r="C9" i="16"/>
  <c r="C8" i="16"/>
  <c r="C7" i="16"/>
  <c r="C6" i="16"/>
  <c r="C5" i="16"/>
  <c r="G18" i="4" l="1"/>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17" i="4"/>
  <c r="C36" i="2" l="1"/>
  <c r="E15" i="3" l="1"/>
  <c r="G19" i="3" l="1"/>
  <c r="H19" i="3"/>
  <c r="C8" i="2" l="1"/>
  <c r="C25" i="2"/>
  <c r="H25" i="13"/>
  <c r="D25" i="13"/>
  <c r="C37" i="2" l="1"/>
  <c r="C8" i="11"/>
  <c r="C7" i="11"/>
  <c r="C6" i="11"/>
  <c r="C5" i="11"/>
  <c r="C4" i="11"/>
  <c r="C24" i="3"/>
  <c r="H29" i="3"/>
  <c r="G29" i="3"/>
  <c r="H28" i="3"/>
  <c r="G28" i="3"/>
  <c r="H27" i="3"/>
  <c r="G27" i="3"/>
  <c r="H26" i="3"/>
  <c r="G26" i="3"/>
  <c r="H25" i="3"/>
  <c r="G25" i="3"/>
  <c r="H24" i="3"/>
  <c r="G24" i="3"/>
  <c r="H23" i="3"/>
  <c r="G23" i="3"/>
  <c r="D29" i="3"/>
  <c r="D28" i="3"/>
  <c r="D27" i="3"/>
  <c r="D26" i="3"/>
  <c r="D25" i="3"/>
  <c r="D24" i="3"/>
  <c r="D23" i="3"/>
  <c r="C29" i="3"/>
  <c r="C28" i="3"/>
  <c r="C27" i="3"/>
  <c r="C26" i="3"/>
  <c r="C25" i="3"/>
  <c r="C23" i="3"/>
  <c r="C8" i="3" l="1"/>
  <c r="C8" i="13"/>
  <c r="C8" i="4"/>
  <c r="C8" i="5"/>
  <c r="H19" i="13"/>
  <c r="D19" i="13"/>
  <c r="C7" i="4"/>
  <c r="C6" i="4"/>
  <c r="C5" i="4"/>
  <c r="C4" i="4"/>
  <c r="C7" i="3"/>
  <c r="C6" i="3"/>
  <c r="C5" i="3"/>
  <c r="C4" i="3"/>
  <c r="C7" i="13"/>
  <c r="C6" i="13"/>
  <c r="C5" i="13"/>
  <c r="C4" i="13"/>
  <c r="D18" i="2" l="1"/>
  <c r="C27" i="2"/>
  <c r="C26" i="2"/>
  <c r="H30" i="3" l="1"/>
  <c r="E26" i="3"/>
  <c r="C15" i="13" s="1"/>
  <c r="E15" i="13" s="1"/>
  <c r="E24" i="3"/>
  <c r="E28" i="3"/>
  <c r="E25" i="3"/>
  <c r="C30" i="3"/>
  <c r="G30" i="3"/>
  <c r="E29" i="3"/>
  <c r="D30" i="3"/>
  <c r="E27" i="3"/>
  <c r="E23" i="3"/>
  <c r="C16" i="13" l="1"/>
  <c r="E16" i="13" s="1"/>
  <c r="C13" i="13"/>
  <c r="E13" i="13" s="1"/>
  <c r="C14" i="13"/>
  <c r="E14" i="13" s="1"/>
  <c r="C18" i="13"/>
  <c r="E18" i="13" s="1"/>
  <c r="C17" i="13"/>
  <c r="E17" i="13" s="1"/>
  <c r="C23" i="13"/>
  <c r="E23" i="13" s="1"/>
  <c r="C24" i="13"/>
  <c r="E24" i="13" s="1"/>
  <c r="C12" i="13"/>
  <c r="E12" i="13" s="1"/>
  <c r="E30" i="3"/>
  <c r="E25" i="13" l="1"/>
  <c r="E19" i="13"/>
  <c r="H41" i="3"/>
  <c r="G41" i="3"/>
  <c r="D41" i="3"/>
  <c r="D43" i="3" s="1"/>
  <c r="C41" i="3"/>
  <c r="E40" i="3"/>
  <c r="E39" i="3"/>
  <c r="E38" i="3"/>
  <c r="E37" i="3"/>
  <c r="E36" i="3"/>
  <c r="E35" i="3"/>
  <c r="E34" i="3"/>
  <c r="D19" i="3"/>
  <c r="C19" i="3"/>
  <c r="E18" i="3"/>
  <c r="E17" i="3"/>
  <c r="E16" i="3"/>
  <c r="E14" i="3"/>
  <c r="E13" i="3"/>
  <c r="E12" i="3"/>
  <c r="C7" i="5"/>
  <c r="C7" i="2"/>
  <c r="C6" i="5"/>
  <c r="C6" i="2"/>
  <c r="C5" i="5"/>
  <c r="C5" i="2"/>
  <c r="C4" i="5"/>
  <c r="C4" i="2"/>
  <c r="G16" i="13" l="1"/>
  <c r="I16" i="13" s="1"/>
  <c r="G13" i="13"/>
  <c r="I13" i="13" s="1"/>
  <c r="G17" i="13"/>
  <c r="I17" i="13" s="1"/>
  <c r="G14" i="13"/>
  <c r="I14" i="13" s="1"/>
  <c r="G18" i="13"/>
  <c r="I18" i="13" s="1"/>
  <c r="G15" i="13"/>
  <c r="I15" i="13" s="1"/>
  <c r="C43" i="3"/>
  <c r="E43" i="3" s="1"/>
  <c r="C23" i="2" s="1"/>
  <c r="G23" i="13"/>
  <c r="I23" i="13" s="1"/>
  <c r="G24" i="13"/>
  <c r="I24" i="13" s="1"/>
  <c r="G12" i="13"/>
  <c r="I12" i="13" s="1"/>
  <c r="E41" i="3"/>
  <c r="E19" i="3"/>
  <c r="C35" i="2" l="1"/>
  <c r="D35" i="2"/>
  <c r="E36" i="2" s="1"/>
  <c r="D39" i="2"/>
  <c r="D38" i="2"/>
  <c r="I19" i="13"/>
  <c r="C38" i="2" s="1"/>
  <c r="I25" i="13"/>
  <c r="C39" i="2" s="1"/>
  <c r="E42" i="3"/>
  <c r="E37" i="2" l="1"/>
  <c r="E35" i="2"/>
  <c r="E39" i="2"/>
  <c r="E38" i="2"/>
  <c r="C29" i="2"/>
  <c r="C31" i="2" s="1"/>
  <c r="E40" i="2" l="1"/>
  <c r="C18" i="2" l="1"/>
  <c r="E18" i="2" s="1"/>
  <c r="C17" i="2"/>
  <c r="E17" i="2" s="1"/>
  <c r="E19" i="2" l="1"/>
</calcChain>
</file>

<file path=xl/sharedStrings.xml><?xml version="1.0" encoding="utf-8"?>
<sst xmlns="http://schemas.openxmlformats.org/spreadsheetml/2006/main" count="494" uniqueCount="313">
  <si>
    <r>
      <rPr>
        <sz val="11"/>
        <color theme="0"/>
        <rFont val="Arial"/>
        <family val="2"/>
      </rPr>
      <t>نجحت العملية</t>
    </r>
  </si>
  <si>
    <r>
      <rPr>
        <sz val="11"/>
        <color theme="0"/>
        <rFont val="Arial"/>
        <family val="2"/>
      </rPr>
      <t>فشلت العملية</t>
    </r>
  </si>
  <si>
    <r>
      <rPr>
        <sz val="11"/>
        <color theme="0"/>
        <rFont val="Arial"/>
        <family val="2"/>
      </rPr>
      <t>نعم</t>
    </r>
  </si>
  <si>
    <r>
      <rPr>
        <sz val="11"/>
        <color theme="0"/>
        <rFont val="Arial"/>
        <family val="2"/>
      </rPr>
      <t>لا</t>
    </r>
  </si>
  <si>
    <t>خدمات الأعمال والعقارات</t>
  </si>
  <si>
    <t>النسبة التقديرية (%)</t>
  </si>
  <si>
    <t>الإناث</t>
  </si>
  <si>
    <t>الوصف</t>
  </si>
  <si>
    <t>رموز الألوان</t>
  </si>
  <si>
    <t>عنوان الجدول</t>
  </si>
  <si>
    <t>عنوان العمود / الصف</t>
  </si>
  <si>
    <t>الصيغة أو البيانات المملوءة مسبقًا</t>
  </si>
  <si>
    <t>مدخلات البيانات التي يجب أن يملأها مقدم العطاء</t>
  </si>
  <si>
    <t>ABC</t>
  </si>
  <si>
    <t>جدول المحتويات</t>
  </si>
  <si>
    <t>جدول قياسات المحتوى المحلي فيما يتعلق بقطاعات الخدمات وأنواع الموردين</t>
  </si>
  <si>
    <t>القسم 2أ. السعوديون في القوى العاملة</t>
  </si>
  <si>
    <t>القسم 3. القوى العاملة</t>
  </si>
  <si>
    <t>القسم 4. السلع والخدمات</t>
  </si>
  <si>
    <t>القسم 5. تطوير القدرات</t>
  </si>
  <si>
    <t>الملحق أ</t>
  </si>
  <si>
    <t>اسم الجهة</t>
  </si>
  <si>
    <t>منافسة كراسة الشروط والمواصفات</t>
  </si>
  <si>
    <t>اسم أو رقم المنافسة</t>
  </si>
  <si>
    <t>بداية العقد</t>
  </si>
  <si>
    <t>يوم/شهر/سنة</t>
  </si>
  <si>
    <t>نهاية العقد</t>
  </si>
  <si>
    <t>قيمة العقد/سعر العطاء (بالريال السعودي)</t>
  </si>
  <si>
    <t>1.1 تفاصيل المنافسة</t>
  </si>
  <si>
    <t>الجهة الحكومية</t>
  </si>
  <si>
    <r>
      <t>نهاية السنة المالية</t>
    </r>
    <r>
      <rPr>
        <b/>
        <vertAlign val="superscript"/>
        <sz val="9"/>
        <color theme="1"/>
        <rFont val="DIN Next LT Arabic"/>
        <family val="2"/>
      </rPr>
      <t>2</t>
    </r>
  </si>
  <si>
    <r>
      <t>رقم السجل التجاري بالمملكة</t>
    </r>
    <r>
      <rPr>
        <b/>
        <vertAlign val="superscript"/>
        <sz val="9"/>
        <color theme="1"/>
        <rFont val="DIN Next LT Arabic"/>
        <family val="2"/>
      </rPr>
      <t>3</t>
    </r>
  </si>
  <si>
    <t>1.3 مسؤول الاتصال</t>
  </si>
  <si>
    <t>الاسم</t>
  </si>
  <si>
    <t>عنوان البريد الإلكتروني</t>
  </si>
  <si>
    <t>رقم هاتف المكتب</t>
  </si>
  <si>
    <t>رقم الهاتف المحمول</t>
  </si>
  <si>
    <t>1.5 بيان المحتوى المحلي</t>
  </si>
  <si>
    <r>
      <t>الصادرات (بالريال السعودي)</t>
    </r>
    <r>
      <rPr>
        <b/>
        <vertAlign val="superscript"/>
        <sz val="9"/>
        <color theme="1"/>
        <rFont val="DIN Next LT Arabic"/>
        <family val="2"/>
      </rPr>
      <t>5</t>
    </r>
  </si>
  <si>
    <t>الرجوع إلى صفحة نظرة عامة</t>
  </si>
  <si>
    <t>4- يُعرف المحتوى المحلي بأنه إجمالي الإنفاق في المملكة العربية السعودية على العناصر السعودية سواءً العمالة أوالسلع أوالخدمات أوالأصول أوالتقنية</t>
  </si>
  <si>
    <t>معلومات مقدمي العطاءات</t>
  </si>
  <si>
    <t>مقدم العطاء</t>
  </si>
  <si>
    <t>قيمة العقد (بالريال السعودي)</t>
  </si>
  <si>
    <t>لقد أكمل مقدم العطاء جميع الحقول المطلوبة</t>
  </si>
  <si>
    <t>القياس</t>
  </si>
  <si>
    <t>القيمة (%)</t>
  </si>
  <si>
    <t>القيمة النهائية (%)</t>
  </si>
  <si>
    <t>قياس القيمة الفعلية المساهم بها في المحتوى المحلي</t>
  </si>
  <si>
    <t>قياس جودة المحتوى المحلي</t>
  </si>
  <si>
    <t>مؤشرات الأداء الرئيسية</t>
  </si>
  <si>
    <t>القيمة المضافة للمملكة العربية السعودية من العمالة</t>
  </si>
  <si>
    <t>القيمة المضافة للمملكة العربية السعودية من السلع والخدمات</t>
  </si>
  <si>
    <t>الإنفاق على تدريب السعوديين وتطويرهم</t>
  </si>
  <si>
    <t>نفقات تطوير موردي المملكة</t>
  </si>
  <si>
    <t>نفقات البحث والتطوير في المملكة</t>
  </si>
  <si>
    <t>إجمالي القيمة الفعلية المُساهم بها في المملكة</t>
  </si>
  <si>
    <t>قياس القيمة الفعلية المساهم بها في المحتوى المحلي (النسبة المئوية)</t>
  </si>
  <si>
    <r>
      <t>القيمة الفعلية المساهم بها (ريال سعودي)</t>
    </r>
    <r>
      <rPr>
        <b/>
        <vertAlign val="superscript"/>
        <sz val="9"/>
        <color theme="1"/>
        <rFont val="DIN Next LT Arabic"/>
        <family val="2"/>
      </rPr>
      <t>3</t>
    </r>
  </si>
  <si>
    <r>
      <t>2.3 القيمة الفعلية المُساهم بها في تنفيذ العقد</t>
    </r>
    <r>
      <rPr>
        <b/>
        <vertAlign val="superscript"/>
        <sz val="11"/>
        <color theme="0"/>
        <rFont val="DIN Next LT Arabic"/>
        <family val="2"/>
      </rPr>
      <t>2</t>
    </r>
  </si>
  <si>
    <t>القيمة المرجحة (%)</t>
  </si>
  <si>
    <t>عائدات التصدير</t>
  </si>
  <si>
    <t>الاستثمار في الأصول الإنتاجية الثابتة بالمملكة</t>
  </si>
  <si>
    <t>عدد الموظفين السعوديين وأجورهم حسب المنصب الوظيفي</t>
  </si>
  <si>
    <t>عدد الموظفين من الإناث والشباب وأجورهم حسب المناصب الوظيفية</t>
  </si>
  <si>
    <r>
      <t>النسبة التقديرية (%)</t>
    </r>
    <r>
      <rPr>
        <b/>
        <vertAlign val="superscript"/>
        <sz val="9"/>
        <color theme="1"/>
        <rFont val="DIN Next LT Arabic"/>
        <family val="2"/>
      </rPr>
      <t>5</t>
    </r>
  </si>
  <si>
    <r>
      <t>2.4 جودة المحتوى المحلي في تنفيذ العقد</t>
    </r>
    <r>
      <rPr>
        <b/>
        <vertAlign val="superscript"/>
        <sz val="11"/>
        <color theme="0"/>
        <rFont val="DIN Next LT Arabic"/>
        <family val="2"/>
      </rPr>
      <t>4</t>
    </r>
  </si>
  <si>
    <t>3- يتم قياس مؤشرات الأداء الرئيسية المتعلقة بالقيمة الفعلية المُساهم بها</t>
  </si>
  <si>
    <t>4- يُراعى في تقييم جودة المحتوى المحلي اتباع سلوكيات معينة ترمي إلى تحقيق القيمة الفعلية المُساهم بها التي تؤدي إلى نمو المحتوى المحلي على المدى البعيد</t>
  </si>
  <si>
    <t>القيمة المضافة للمملكة من الإهلاك</t>
  </si>
  <si>
    <t>عدد الموظفين السعوديين (نسبة إجمالي عدد الموظفين)</t>
  </si>
  <si>
    <t>الناتج (النسبة المئوية)</t>
  </si>
  <si>
    <t>أجور الموظفين السعوديين (نسبة إجمالي قيمة الأجور)</t>
  </si>
  <si>
    <t>الإجمالي</t>
  </si>
  <si>
    <r>
      <t>المنصب الوظيفي</t>
    </r>
    <r>
      <rPr>
        <b/>
        <vertAlign val="superscript"/>
        <sz val="9"/>
        <color theme="1"/>
        <rFont val="DIN Next LT Arabic"/>
        <family val="2"/>
      </rPr>
      <t>1</t>
    </r>
  </si>
  <si>
    <t>2.5 عدد الموظفين السعوديين وأجورهم حسب المنصب الوظيفي</t>
  </si>
  <si>
    <t>العمالة (نسبة الموظفين السعوديين)</t>
  </si>
  <si>
    <t>الأجور (نسبة أجور الموظفين السعوديين)</t>
  </si>
  <si>
    <t>2.6 عدد الموظفين السعوديين من الإناث والشباب وأجورهم</t>
  </si>
  <si>
    <t>إجمالي عدد ساعات العمل</t>
  </si>
  <si>
    <r>
      <t>عدد ساعات عمل الموظفين السعوديين</t>
    </r>
    <r>
      <rPr>
        <b/>
        <vertAlign val="superscript"/>
        <sz val="9"/>
        <color theme="1"/>
        <rFont val="DIN Next LT Arabic"/>
        <family val="2"/>
      </rPr>
      <t>2</t>
    </r>
  </si>
  <si>
    <r>
      <t>عدد ساعات عمل الموظفين الأجانب</t>
    </r>
    <r>
      <rPr>
        <b/>
        <vertAlign val="superscript"/>
        <sz val="9"/>
        <color theme="1"/>
        <rFont val="DIN Next LT Arabic"/>
        <family val="2"/>
      </rPr>
      <t>2</t>
    </r>
  </si>
  <si>
    <r>
      <t>إجمالي عدد ساعات العمل</t>
    </r>
    <r>
      <rPr>
        <b/>
        <vertAlign val="superscript"/>
        <sz val="9"/>
        <color theme="1"/>
        <rFont val="DIN Next LT Arabic"/>
        <family val="2"/>
      </rPr>
      <t>2</t>
    </r>
  </si>
  <si>
    <r>
      <t>عدد ساعات عمل الموظفات السعوديات</t>
    </r>
    <r>
      <rPr>
        <b/>
        <vertAlign val="superscript"/>
        <sz val="9"/>
        <color theme="1"/>
        <rFont val="DIN Next LT Arabic"/>
        <family val="2"/>
      </rPr>
      <t>2</t>
    </r>
  </si>
  <si>
    <r>
      <t>ساعات عمل الموظفين السعوديين من الشباب</t>
    </r>
    <r>
      <rPr>
        <b/>
        <vertAlign val="superscript"/>
        <sz val="9"/>
        <color theme="1"/>
        <rFont val="DIN Next LT Arabic"/>
        <family val="2"/>
      </rPr>
      <t>2</t>
    </r>
  </si>
  <si>
    <t>إجمالي عدد الموظفين العاملين بدوام كامل</t>
  </si>
  <si>
    <t>إجمالي قيمة الأجور (بالريال السعودي)</t>
  </si>
  <si>
    <t>القيمة المضافة للمملكة العربية السعودية (%)</t>
  </si>
  <si>
    <t>القيمة المضافة للمملكة العربية السعودية (ريال سعودي)</t>
  </si>
  <si>
    <t>2- تُعرّف ساعات العمل بأنها إجمالي عدد الساعات المطلوبة لتنفيذ العقد حسب نوع الموظف والمنصب الذي يشغله. ويشار إلى الموظفين الأجانب بأنهم الموظفون الذين لا يحملون الجنسية السعودية</t>
  </si>
  <si>
    <t xml:space="preserve">1- ساعات عمل الموظفين السعوديين والأجانب المشتركين في تنفيذ العقد حسب المنصب الوظيفي، بما في ذلك العمالة العامة، باستثناء المتدربين الذين جرى تقييمهم في مؤشر الأداء الرئيسي "تدريب السعوديين وتطويرهم"
</t>
  </si>
  <si>
    <r>
      <t>إجمالي نفقات السلع والخدمات</t>
    </r>
    <r>
      <rPr>
        <b/>
        <vertAlign val="superscript"/>
        <sz val="9"/>
        <color theme="1"/>
        <rFont val="DIN Next LT Arabic"/>
        <family val="2"/>
      </rPr>
      <t>2</t>
    </r>
  </si>
  <si>
    <r>
      <t>إجمالي القيمة الفعلية المُساهم بها في نفقات السلع والخدمات</t>
    </r>
    <r>
      <rPr>
        <b/>
        <vertAlign val="superscript"/>
        <sz val="9"/>
        <color theme="1"/>
        <rFont val="DIN Next LT Arabic"/>
        <family val="2"/>
      </rPr>
      <t>3</t>
    </r>
  </si>
  <si>
    <r>
      <t>إجمالي نفقات السلع والخدمات مع المنشآت الصغيرة والمتوسطة</t>
    </r>
    <r>
      <rPr>
        <b/>
        <vertAlign val="superscript"/>
        <sz val="9"/>
        <color theme="1"/>
        <rFont val="DIN Next LT Arabic"/>
        <family val="2"/>
      </rPr>
      <t>4</t>
    </r>
  </si>
  <si>
    <t>وصف موجز 
للسلع و/أو الخدمات المقدمة</t>
  </si>
  <si>
    <t>القيمة الفعلية المساهم بها (ريال سعوي)</t>
  </si>
  <si>
    <r>
      <t>اسم المورد</t>
    </r>
    <r>
      <rPr>
        <b/>
        <vertAlign val="superscript"/>
        <sz val="9"/>
        <color theme="1"/>
        <rFont val="DIN Next LT Arabic"/>
        <family val="2"/>
      </rPr>
      <t>5</t>
    </r>
  </si>
  <si>
    <r>
      <t>رقم السجل التجاري أو الترخيص</t>
    </r>
    <r>
      <rPr>
        <b/>
        <vertAlign val="superscript"/>
        <sz val="9"/>
        <color theme="1"/>
        <rFont val="DIN Next LT Arabic"/>
        <family val="2"/>
      </rPr>
      <t>6</t>
    </r>
  </si>
  <si>
    <r>
      <t>إجمالي النفقات مع المورد (بالريال السعودي)</t>
    </r>
    <r>
      <rPr>
        <b/>
        <vertAlign val="superscript"/>
        <sz val="9"/>
        <color theme="1"/>
        <rFont val="DIN Next LT Arabic"/>
        <family val="2"/>
      </rPr>
      <t>7</t>
    </r>
  </si>
  <si>
    <t>مورد أجنبي</t>
  </si>
  <si>
    <t>الخدمات الأجنبية</t>
  </si>
  <si>
    <t>خدمات الإسكان وتقديم الأغذية</t>
  </si>
  <si>
    <t>الإنشاء</t>
  </si>
  <si>
    <t>التعليم</t>
  </si>
  <si>
    <t>الأنشطة المالية والتأمينية</t>
  </si>
  <si>
    <t>خدمات الرعاية الصحية</t>
  </si>
  <si>
    <t>خدمات أخرى</t>
  </si>
  <si>
    <t>الإدارة العامة والدفاع</t>
  </si>
  <si>
    <t>المرافق</t>
  </si>
  <si>
    <t>وكيل / موزع في المملكة</t>
  </si>
  <si>
    <r>
      <t>النفقات المتعلقة بتنفيذ العقد (بالريال السعودي)</t>
    </r>
    <r>
      <rPr>
        <b/>
        <vertAlign val="superscript"/>
        <sz val="9"/>
        <color theme="1"/>
        <rFont val="DIN Next LT Arabic"/>
        <family val="2"/>
      </rPr>
      <t>1</t>
    </r>
  </si>
  <si>
    <r>
      <t>النفقات المتعلقة بتنفيذ العقد (بالريال السعودي)</t>
    </r>
    <r>
      <rPr>
        <b/>
        <vertAlign val="superscript"/>
        <sz val="9"/>
        <color theme="1"/>
        <rFont val="DIN Next LT Arabic"/>
        <family val="2"/>
      </rPr>
      <t>2</t>
    </r>
  </si>
  <si>
    <r>
      <t>النفقات المتعلقة بتنفيذ العقد (بالريال السعودي)</t>
    </r>
    <r>
      <rPr>
        <b/>
        <vertAlign val="superscript"/>
        <sz val="9"/>
        <color theme="1"/>
        <rFont val="DIN Next LT Arabic"/>
        <family val="2"/>
      </rPr>
      <t>3</t>
    </r>
  </si>
  <si>
    <t xml:space="preserve">1- تشمل نفقات تدريب الموظفين السعوديين فيما يتعلق بتنفيذ العقد، بما في ذلك المتدربين الداخليين والمنح الدراسية المقدمة لهم، ولا تكرر احتساب النفقات المعلنة فيما يتعلق بمؤشرات الأداء الرئيسية الأخرى
</t>
  </si>
  <si>
    <t>2- نفقات تطوير الموردين ممن يحملون رقم سجل تجاري أو رقم ترخيص سعودي فيما يتعلق بتنفيذ العقد ويشمل ذلك، على سبيل المثال، النفقات المرتبطة بتدريب الموردين والمشتريات التفضيلية؛ ولا تكرر احتساب النفقات المعلنة فيما يتعلق بمؤشرات الأداء الرئيسية الأخرى</t>
  </si>
  <si>
    <t>3- النفقات التشغيلية الخاصة بأعمال التطوير والبحث في المملكة فيما يتعلق بتنفيذ العقد؛ ولا تكرر احتساب النفقات المعلنة فيما يتعلق بمؤشرات الأداء الرئيسية الأخرى</t>
  </si>
  <si>
    <t>5.1 الإنفاق على تدريب الموظفين السعوديين وتطويرهم</t>
  </si>
  <si>
    <t>5.3 نفقات البحث والتطوير في المملكة</t>
  </si>
  <si>
    <t>5.2 نفقات تطوير الموردين في المملكة</t>
  </si>
  <si>
    <t>القطاعات</t>
  </si>
  <si>
    <t>المحتوى المحلي للقطاع (%)</t>
  </si>
  <si>
    <t>تحديد القطاع (المصدر ISIC)</t>
  </si>
  <si>
    <t>رمز ISIC</t>
  </si>
  <si>
    <t>الرمز 55-56</t>
  </si>
  <si>
    <t>الرمز 68-82</t>
  </si>
  <si>
    <t>الرمز 41-43</t>
  </si>
  <si>
    <t xml:space="preserve">الحصول على جميع أنشطة التعليم، بما في ذلك على سبيل المثال التدريب المهني وتعليم اللغة وغيرها. </t>
  </si>
  <si>
    <t>الرمز 85</t>
  </si>
  <si>
    <t>الحصول على جميع الخدمات المالية، بما في ذلك الأعمال المصرفية وإدارة الصناديق وغيرها. وتتضمن هذه الفئة أيضًا الحصول على خدمات التأمين وخدمات المعاشات.</t>
  </si>
  <si>
    <t>الرمز 64-66</t>
  </si>
  <si>
    <t>الرمز 86-88</t>
  </si>
  <si>
    <t>الحصول على خدمات غير مصنفة ضمن أي فئة أخرى مثل الأنشطة الترفيهية والخدمات المنزلية</t>
  </si>
  <si>
    <t>الحصول على الخدمات التي تقدمها هيئات حكومية أخرى.</t>
  </si>
  <si>
    <t>الرمز 84</t>
  </si>
  <si>
    <t>الحصول على المرافق مثل مستلزمات الكهرباء والغاز والبخار وتكييف الهواء.</t>
  </si>
  <si>
    <t>الرمز 35-39</t>
  </si>
  <si>
    <t>شراء الخدمات من مقدمي الخدمات الأجانب، أي الذين لا يحملون رقم سجل تجاري أو رقم ترخيص سعودي</t>
  </si>
  <si>
    <t>-</t>
  </si>
  <si>
    <t>نسبة المحتوى المحلي  للقطاعات الخدمية</t>
  </si>
  <si>
    <t>نسبة المحتوى المحلي النهائية</t>
  </si>
  <si>
    <r>
      <t>إجمالي التكلفة ذات الصلة للعمليات في المملكة</t>
    </r>
    <r>
      <rPr>
        <b/>
        <vertAlign val="superscript"/>
        <sz val="9"/>
        <color rgb="FF000000"/>
        <rFont val="DIN Next LT Arabic"/>
        <family val="2"/>
      </rPr>
      <t>4</t>
    </r>
  </si>
  <si>
    <t>2.2 قياس المحتوى المحلي فيما يتعلق بتنفيذ العقد</t>
  </si>
  <si>
    <r>
      <t>4.1 النفقات المرتبطة بالموردين السلع والخدمات لتنفيذ العقد</t>
    </r>
    <r>
      <rPr>
        <b/>
        <vertAlign val="superscript"/>
        <sz val="11"/>
        <color theme="0"/>
        <rFont val="DIN Next LT Arabic"/>
        <family val="2"/>
      </rPr>
      <t>1</t>
    </r>
  </si>
  <si>
    <t>القسم 1. معلومات عن المنشأة</t>
  </si>
  <si>
    <t>معلومات عامة عن المنشأة وأنواع المنتجات والخدمات التي توفرها</t>
  </si>
  <si>
    <t>تقييم مؤشرات الأداء الرئيسية للسعودة الخاصة بموظفي المنشأة فيما يتعلق بتنفيذ العقد</t>
  </si>
  <si>
    <t>عدد موظفي المنشأة والأجور التي يتقاضونها فيما يتعلق بتنفيذ العقد</t>
  </si>
  <si>
    <t>نفقات المنشأة على السلع والخدمات التي ترتبط بالأنشطة التشغيلية والنفقات العامة التي تتعلق بتنفيذ العقد</t>
  </si>
  <si>
    <t xml:space="preserve">تقييم أداء المحتوى المحلي بما في ذلك التفاصيل المتعلقة بالأساليب والأنشطة والمبادرات التي من المقرر أن تقدمها المنشأة </t>
  </si>
  <si>
    <t>نفقات المنشأة على بناء قدرات المنشآت السعودية والموظفين السعوديين فيما يتعلق بتنفيذ العقد</t>
  </si>
  <si>
    <t>1.2 معلومات المنشأة</t>
  </si>
  <si>
    <r>
      <t>اسم المنشأة</t>
    </r>
    <r>
      <rPr>
        <b/>
        <vertAlign val="superscript"/>
        <sz val="9"/>
        <color theme="1"/>
        <rFont val="DIN Next LT Arabic"/>
        <family val="2"/>
      </rPr>
      <t>1</t>
    </r>
  </si>
  <si>
    <t>عنوان المنشأة</t>
  </si>
  <si>
    <t>اسم المنشأة</t>
  </si>
  <si>
    <t>1.4 وصف المنشأة</t>
  </si>
  <si>
    <t>يُرجى تقديم وصف موجز لأنواع السلع والخدمات التي تقدمها المنشأة الجهة الحكومية وغيرها من العملاء السعوديين</t>
  </si>
  <si>
    <r>
      <t>إجمالي إيرادات المنشأة (بالريال السعودي)</t>
    </r>
    <r>
      <rPr>
        <b/>
        <vertAlign val="superscript"/>
        <sz val="9"/>
        <color theme="1"/>
        <rFont val="DIN Next LT Arabic"/>
        <family val="2"/>
      </rPr>
      <t>6</t>
    </r>
  </si>
  <si>
    <t>1- بالنسبة للمنشآت  التي لديها أكثر من نشاط، يرجى ذكر المنشأة التي تعمل في نفس مجال العقد المسؤولة عن تنفيذ العقد؛ يجب بعد ذلك إدخال جميع معلومات المنشأة على مستوى المنشأة المنفذة</t>
  </si>
  <si>
    <t>2- تحديد تاريخ انتهاء السنة المالية للمنشأة</t>
  </si>
  <si>
    <t>3- إذا لم يتوفر رقم سجل تجاري في المملكة، فيرجى إدراج رقم رخصة في المملكة؛ وفي حال عدم توفر أي منهما، فيرجى إدخال "NA" للإشارة إلى أن المنشأة ليس لها تواجد في المملكة</t>
  </si>
  <si>
    <r>
      <t>يُرجى تقديم وصف موجز لخبرات المنشأة وإنجازاتها فيما يتعلق بتطوير المحتوى المحلي في المملكة العربية السعودية</t>
    </r>
    <r>
      <rPr>
        <b/>
        <vertAlign val="superscript"/>
        <sz val="9"/>
        <color theme="1"/>
        <rFont val="DIN Next LT Arabic"/>
        <family val="2"/>
      </rPr>
      <t>4</t>
    </r>
  </si>
  <si>
    <t>نفقات السلع والخدمات للمنشآت الصغيرة والمتوسطة بالمملكة</t>
  </si>
  <si>
    <t>2- تُظهر القيمة الفعلية المُساهم بها القيمة الفعلية للمحتوى المحلي التي تساهم بها المنشأة بالريال السعودي أثناء تنفيذ العقد</t>
  </si>
  <si>
    <t>5- يتم قياس مؤشرات الأداء الرئيسية الخاصة بجودة المحتوى المحلي بصورة ديناميكية كي تعكس الأهمية النسبية لكل مؤشر من مؤشرات الأداء الرئيسية للمنشأة</t>
  </si>
  <si>
    <t>1- يُستكمل بمعرفة جهة المشتريات الحكومية باستخدام قائمة الخيارات  "نعم" أو "لا"</t>
  </si>
  <si>
    <r>
      <t>3.1 عدد ساعات عمل الموظفين الداخليين بالمنشأة المشتركين في تنفيذ العقد</t>
    </r>
    <r>
      <rPr>
        <b/>
        <vertAlign val="superscript"/>
        <sz val="11"/>
        <color theme="0"/>
        <rFont val="DIN Next LT Arabic"/>
        <family val="2"/>
      </rPr>
      <t>1</t>
    </r>
  </si>
  <si>
    <t>3.2 عدد العاملين الداخليين بالمنشأة المشتركين في تنفيذ العقد</t>
  </si>
  <si>
    <t>نعم</t>
  </si>
  <si>
    <t>لا</t>
  </si>
  <si>
    <t>الحصول على السلع/ المنتجات  الغير  مصنعة في المملكة العربية السعودية من أحد الموردين في المملكة العربية السعودية</t>
  </si>
  <si>
    <t>الحصول على السلع/ المنتجات  من موردين خارج المملكة العربية السعودية</t>
  </si>
  <si>
    <r>
      <t>نسبة المحتوى المحلي للمورد (النسبة المئوية)</t>
    </r>
    <r>
      <rPr>
        <b/>
        <vertAlign val="superscript"/>
        <sz val="9"/>
        <color theme="1"/>
        <rFont val="DIN Next LT Arabic"/>
        <family val="2"/>
      </rPr>
      <t>8</t>
    </r>
  </si>
  <si>
    <t>الحصول على خدمات الإنشاء.</t>
  </si>
  <si>
    <t>الحصول على خدمات الرعاية الصحية، سواءً أكانت مقدمة من قبل متخصصين في مجال الرعاية الصحية أم لا.</t>
  </si>
  <si>
    <t>الحصول على جميع الخدمات بما في ذلك توفير خدمة الإسكان وتقديم الأغذية والمشروبات. لا تتضمن هذه الفئة الحصول على منتجات أغذية ومشروبات جاهزة.</t>
  </si>
  <si>
    <t xml:space="preserve">الموظفون في الإدارة العليا </t>
  </si>
  <si>
    <t>الموظفون ذوو الخبرة في مجال العلوم والتقنية والهندسة والرياضيات</t>
  </si>
  <si>
    <t>الموظفون ذوو الخبرة في المجالات الأخرى</t>
  </si>
  <si>
    <t xml:space="preserve">الموظفون في المستوى الإداري/ الإشرافي </t>
  </si>
  <si>
    <t>الموظفون ذوو المهارات العالية</t>
  </si>
  <si>
    <t xml:space="preserve">الموظفون ذوو المهارات المحدودة </t>
  </si>
  <si>
    <t>الموظفون غير المهرة</t>
  </si>
  <si>
    <t>الشباب (من 18 إلى 30 سنة)</t>
  </si>
  <si>
    <t>1.6 صادرات وإيرادات المنشأة للسنة المالية التي تسبق نهاية العقد</t>
  </si>
  <si>
    <r>
      <rPr>
        <b/>
        <sz val="10"/>
        <color theme="1"/>
        <rFont val="DIN Next LT Arabic"/>
        <family val="2"/>
      </rPr>
      <t>نموذج متابعة خطة المحتوى المحلي</t>
    </r>
    <r>
      <rPr>
        <sz val="10"/>
        <color theme="1"/>
        <rFont val="DIN Next LT Arabic"/>
        <family val="2"/>
      </rPr>
      <t xml:space="preserve"> هي أداة تقدمها </t>
    </r>
    <r>
      <rPr>
        <b/>
        <sz val="10"/>
        <color theme="1"/>
        <rFont val="DIN Next LT Arabic"/>
        <family val="2"/>
      </rPr>
      <t xml:space="preserve">وحدة المحتوى المحلي وتنمية القطاع الخاص </t>
    </r>
    <r>
      <rPr>
        <sz val="10"/>
        <color theme="1"/>
        <rFont val="DIN Next LT Arabic"/>
        <family val="2"/>
      </rPr>
      <t>لمساعدة الجهات الحكومية في تقييم  المتعاقدين  من حيث أداءهم فيما يخص التزامات المحتوى المحلي  يُشكل نموذج متابعة خطة المحتوى المحلي ما يلي (أ) تقديرًا كميًا لمستوى أداء المحتوى المحلي  أثناء تنفيذ العقد، (ب) وتقديرًا كيفيًا لمستويات الأداء الموضحة للأساليب والأنشطة والمبادرات التي تثبت الأرقام الكمية.</t>
    </r>
  </si>
  <si>
    <t>القسم 2. تقييم المحتوى المحلي</t>
  </si>
  <si>
    <t>يعتمد تقييم  المحتوى المحلي على المعلومات التي تقدمها المنشأة</t>
  </si>
  <si>
    <t>5- الأرقام المتوقعة لصادرات المنشأة للسنة المالية التي تسبق نهاية العقد، إذا كان هذا النموذج يتم تعبئته لغير السنة المالية التي تسبق نهاية العقد، فلا يجب تعبئة هذا الحقل</t>
  </si>
  <si>
    <t>6- إجمالي إيرادات المنشأة المتوقعة  للسنة المالية التي تسبق نهاية العقد، إذا كان هذا النموذج يتم تعبئته لغير السنة المالية التي تسبق نهاية العقد، فلا يجب تعبئة هذا الحقل</t>
  </si>
  <si>
    <r>
      <t>2.1 استكمال نموذج متابعة خطة المحتوى المحلي وتقييمها</t>
    </r>
    <r>
      <rPr>
        <b/>
        <vertAlign val="superscript"/>
        <sz val="11"/>
        <color theme="0"/>
        <rFont val="DIN Next LT Arabic"/>
        <family val="2"/>
      </rPr>
      <t>1</t>
    </r>
  </si>
  <si>
    <t>لقد بذل مقدم العطاء قصارى جهده لتقديم إجابات شاملة لكافة الأقسام الواردة في النموذج</t>
  </si>
  <si>
    <t xml:space="preserve">لقد قدم مقدم العطاء تحديدًا كافيًا لمستوى أداء المحتوى المحلي  في تنفيذ العقد، مقدمًا الأساليب التي اتبعتها المنشأة والأنشطة التي قدمتها والمبادرات التي نفذتها </t>
  </si>
  <si>
    <t>المنصب الوظيفي</t>
  </si>
  <si>
    <t xml:space="preserve">3- الموظف بدوام كامل هو كل موظف يعمل بدوام كامل لمدة 40 ساعة في الأسبوع على مدار 52 أسبوعًا في السنة. ويشار إلى الموظفين الأجانب بأنهم الموظفون الذين لا يحملون الجنسية السعودية
</t>
  </si>
  <si>
    <t>4- أجور الموظفين السعوديين والأجانب العاملين بدوام كامل لدى المنشأة والمشتركين في تنفيذ العقد؛ بما في ذلك العمالة العامة؛ باستثناء أجور المتدربين الداخليين الذين جرى تقييمهم في مؤشر الأداء الرئيسي تحت عنوان "التدريب والتطوير"</t>
  </si>
  <si>
    <t>5- يندرج تحت بند أجور الموظفين المرتبات والأجور والعلاوات وبدلات السكن والتنقلات وما إلى ذلك، باستثناء تكاليف التدريب، ويُشار إلى الموظفين الأجانب بأنهم الموظفون الذي لا يحملون الجنسية السعودية</t>
  </si>
  <si>
    <r>
      <t>عدد الموظفين السعوديين (الذين يعملون بدوام كامل)</t>
    </r>
    <r>
      <rPr>
        <b/>
        <vertAlign val="superscript"/>
        <sz val="9"/>
        <color theme="1"/>
        <rFont val="DIN Next LT Arabic"/>
        <family val="2"/>
      </rPr>
      <t>3</t>
    </r>
  </si>
  <si>
    <r>
      <t>عدد الموظفين الأجانب (الذين يعملون بدوام كامل)</t>
    </r>
    <r>
      <rPr>
        <b/>
        <vertAlign val="superscript"/>
        <sz val="9"/>
        <color theme="1"/>
        <rFont val="DIN Next LT Arabic"/>
        <family val="2"/>
      </rPr>
      <t>3</t>
    </r>
  </si>
  <si>
    <r>
      <t>إجمالي عدد الموظفين (الذين يعملون بدوام كامل)</t>
    </r>
    <r>
      <rPr>
        <b/>
        <vertAlign val="superscript"/>
        <sz val="9"/>
        <color theme="1"/>
        <rFont val="DIN Next LT Arabic"/>
        <family val="2"/>
      </rPr>
      <t>3</t>
    </r>
  </si>
  <si>
    <r>
      <t>عدد الموظفات السعوديات (الذين يعملون بدوام كامل)</t>
    </r>
    <r>
      <rPr>
        <b/>
        <vertAlign val="superscript"/>
        <sz val="9"/>
        <color theme="1"/>
        <rFont val="DIN Next LT Arabic"/>
        <family val="2"/>
      </rPr>
      <t>3</t>
    </r>
  </si>
  <si>
    <r>
      <t>عدد الموظفين الشباب السعوديين (الذين يعملون بدوام كامل)</t>
    </r>
    <r>
      <rPr>
        <b/>
        <vertAlign val="superscript"/>
        <sz val="9"/>
        <color theme="1"/>
        <rFont val="DIN Next LT Arabic"/>
        <family val="2"/>
      </rPr>
      <t>3</t>
    </r>
  </si>
  <si>
    <r>
      <t>أجور الموظفين السعوديين (بالريال السعودي)</t>
    </r>
    <r>
      <rPr>
        <b/>
        <vertAlign val="superscript"/>
        <sz val="9"/>
        <color theme="1"/>
        <rFont val="DIN Next LT Arabic"/>
        <family val="2"/>
      </rPr>
      <t>5</t>
    </r>
  </si>
  <si>
    <r>
      <t>أجور الموظفين الأجانب (بالريال السعودي)</t>
    </r>
    <r>
      <rPr>
        <b/>
        <vertAlign val="superscript"/>
        <sz val="9"/>
        <color theme="1"/>
        <rFont val="DIN Next LT Arabic"/>
        <family val="2"/>
      </rPr>
      <t>5</t>
    </r>
  </si>
  <si>
    <r>
      <t>إجمالي قيمة الأجور (بالريال السعودي)</t>
    </r>
    <r>
      <rPr>
        <b/>
        <vertAlign val="superscript"/>
        <sz val="9"/>
        <color theme="1"/>
        <rFont val="DIN Next LT Arabic"/>
        <family val="2"/>
      </rPr>
      <t>5</t>
    </r>
  </si>
  <si>
    <r>
      <t>أجور الموظفات السعوديات (بالريال السعودي)</t>
    </r>
    <r>
      <rPr>
        <b/>
        <vertAlign val="superscript"/>
        <sz val="9"/>
        <color theme="1"/>
        <rFont val="DIN Next LT Arabic"/>
        <family val="2"/>
      </rPr>
      <t>5</t>
    </r>
  </si>
  <si>
    <r>
      <t>أجور الموظفين السعوديين من الشباب (بالريال السعودي)</t>
    </r>
    <r>
      <rPr>
        <b/>
        <vertAlign val="superscript"/>
        <sz val="9"/>
        <color theme="1"/>
        <rFont val="DIN Next LT Arabic"/>
        <family val="2"/>
      </rPr>
      <t>5</t>
    </r>
  </si>
  <si>
    <r>
      <t>3.3 أجور الموظفين الداخليين بالمنشأة المشتركين في تنفيذ العقد</t>
    </r>
    <r>
      <rPr>
        <b/>
        <vertAlign val="superscript"/>
        <sz val="11"/>
        <color theme="0"/>
        <rFont val="DIN Next LT Arabic"/>
        <family val="2"/>
      </rPr>
      <t>4</t>
    </r>
  </si>
  <si>
    <t>نموذج متابعة خطة المحتوى المحلي السنوي للعقود الكبيرة</t>
  </si>
  <si>
    <r>
      <t xml:space="preserve">القوى العاملة والتدريب
</t>
    </r>
    <r>
      <rPr>
        <sz val="9"/>
        <color theme="1"/>
        <rFont val="DIN Next LT Arabic"/>
        <family val="2"/>
      </rPr>
      <t>يرجى توضيح الأساليب والأنشطة والمبادرات التي قدمتها المنشأة لتفسير ما تم إدخاله في القسم 5.1 وقد يشمل ذلك توظيف السعوديين وتدريبهم وتدرجهم من حيث المسار المهني وزيادة مرتباتهم. وفي إطار ذلك،  يتعين على المتعاقد تقديم ما يدل على وضعه برنامجًا يتعلق بالتوظيف والتدريب والتقدم/ التدرج الوظيفي للسعوديين في المناصب الوظيفية المختلفة</t>
    </r>
  </si>
  <si>
    <r>
      <t xml:space="preserve">تطوير الموردين
</t>
    </r>
    <r>
      <rPr>
        <sz val="9"/>
        <color theme="1"/>
        <rFont val="DIN Next LT Arabic"/>
        <family val="2"/>
      </rPr>
      <t>يرجى توضيح الأساليب والأنشطة والمبادرات التي قدمتها المنشأة لتفسير ما تم إدخاله في القسم 5.2. ولتحقيق هذه الغاية، قد تقوم المنشأة -على سبيل المثال- بتطوير المنشآت الصغيرة والمتوسطة والموردين داخل المملكة المشتركين في تنفيذ العقد ورفع كفاءتهم وتقديم التدريب لهم والتعاون معهم</t>
    </r>
  </si>
  <si>
    <r>
      <t>البحث والتطوير المحلي</t>
    </r>
    <r>
      <rPr>
        <sz val="9"/>
        <color theme="1"/>
        <rFont val="DIN Next LT Arabic"/>
        <family val="2"/>
      </rPr>
      <t xml:space="preserve">
يرجى توضيح (أ) تفسير ما تم إدخاله في القسم 5.3، (ب) ذكر الفوائد المتحصل عليها من الإنفاق على أنشطة البحث والتطوير في القسم 5.3</t>
    </r>
  </si>
  <si>
    <t>الحصول على خدمات الأعمال مثل المشورة القانونية، والخدمات المحاسبية، والإعلانات، وإدارة المكاتب، وما إلى ذلك. وتشمل هذه الفئة أيضًا شراء الخدمات العقارية. تندرج خدمات تقنية المعلومات والاتصالات تحت البند "النقل والتخزين والاتصالات".</t>
  </si>
  <si>
    <t>الاتصالات والمعلومات</t>
  </si>
  <si>
    <t>الحصول على جميع خدمات  الأنشطة متعلقة بالإعلام والاتصالات السلكية واللاسلكية مثل النشر والبرمجة والبث والاتصالات السلكية واللاسلكية، وغيرها.</t>
  </si>
  <si>
    <t>الرمز 58-63</t>
  </si>
  <si>
    <t>الرمز 94-99 و  45-47</t>
  </si>
  <si>
    <t>النقل والخدمات اللوجستية</t>
  </si>
  <si>
    <t>الحصول على جميع خدمات النقل والخدمات اللوجستية.</t>
  </si>
  <si>
    <t xml:space="preserve">الرمز 49-53 </t>
  </si>
  <si>
    <t>الخدمات المتعلقة بالصناعة</t>
  </si>
  <si>
    <t>الحصول على الخدمات المتعلقة بالصناعة مثل الصيانة والتشغيل</t>
  </si>
  <si>
    <t>الرمز 10-18 و 20-33</t>
  </si>
  <si>
    <t>وكلاء أو ممثلي شركات الخدمات</t>
  </si>
  <si>
    <t>الحصول على أي من الخدمات المذكورة أعلاه من مزود خدمة أجنبي عن طريق وكيل سعودي</t>
  </si>
  <si>
    <t>نسبة المحتوى المحلي حسب قطاعات السلع والمنتجات</t>
  </si>
  <si>
    <t>منتجات الزراعة والغابات والأسماك</t>
  </si>
  <si>
    <t>شراء السلع المنتجة محليا من قبل المزارع والغابات والمواشي المحلية والصيد. أي منتج تم تصنيعة محليا وكان مصدره الأولي من هذه المصادر يتم اعتباره من ضمن قطاع صناعة الأغذية والمشروبات</t>
  </si>
  <si>
    <t>الرمز 1-3</t>
  </si>
  <si>
    <t>المنتجات الكيميائية والنفط والغاز</t>
  </si>
  <si>
    <t>شراء المنتجات المصنعة محليا  مثل الكيماويات والبلاستيك والمنتجات البتروكيمائية والمواد الخام المنتجة من النفط والغاز</t>
  </si>
  <si>
    <t>الرمز 6 و 20 و 22</t>
  </si>
  <si>
    <t>الآلات والمعدات</t>
  </si>
  <si>
    <t>شراء الآلات والمعدات محلية الصنع والمعدات الكهربائية والالكترونية بما في ذلك  صيانتها وتثبيتها</t>
  </si>
  <si>
    <t>الرمز 26-28 و 30 و 33</t>
  </si>
  <si>
    <t>المننتجات المعدنية والمركبات</t>
  </si>
  <si>
    <t>شراء المنتجات المصنعة محليا المعدنية اللافلزية (الجرانايت) والفلزية (الانابيب المعدنية) والمركبات المختلفة (كالسيارات). تم وضع الجبس والاسمنت في قطاع منفصل.</t>
  </si>
  <si>
    <t>الرمز 23-25 و 29</t>
  </si>
  <si>
    <t>التعدين</t>
  </si>
  <si>
    <t xml:space="preserve">شراء المنتجات المستخرجة محليا في قطاع التعدين كخامات المعادن والرمل والفحم الحجري </t>
  </si>
  <si>
    <t>الرمز 7-9</t>
  </si>
  <si>
    <t>منتجات الطاقة الأخرى</t>
  </si>
  <si>
    <t>المنتجات البترولية ومنتجات الغاز الطبيعي  (مثل الايثان والبروبان)</t>
  </si>
  <si>
    <t>الرمز 19</t>
  </si>
  <si>
    <t>منتجات محلية أخرى</t>
  </si>
  <si>
    <t>شراء المنتجات المحلية الأخرى كالمنتجات الورقية والخشبية والاثاث والانسجة والأدوية</t>
  </si>
  <si>
    <t>الرمز 13-18 و 21 و 31-32</t>
  </si>
  <si>
    <t>منتجات الأغذية والمشروبات</t>
  </si>
  <si>
    <t xml:space="preserve">شراء المنتجات المصنعة محليا مثل الأغذية والمشروبات </t>
  </si>
  <si>
    <t>الرمز 10-12</t>
  </si>
  <si>
    <t>الاسمنت والجبس</t>
  </si>
  <si>
    <t>شراء الاسمنت والجبس المصنع محليا ومنتجاتها</t>
  </si>
  <si>
    <t>اسم المنافسة</t>
  </si>
  <si>
    <t>بدء العقد</t>
  </si>
  <si>
    <t>قيمة العقد (ريال سعوي)</t>
  </si>
  <si>
    <t>6.1 الاهلاك في الأصول المنتجة</t>
  </si>
  <si>
    <t>مجموع الاهلاك</t>
  </si>
  <si>
    <t>6.2 الاهلاك حسب نوع الأصول</t>
  </si>
  <si>
    <t>نوع الأصول</t>
  </si>
  <si>
    <t>أمثلة على هذه الأصول</t>
  </si>
  <si>
    <t>تم شراؤها من مورد محلي</t>
  </si>
  <si>
    <t>مبلغ الاهلاك (ريال سعودي)</t>
  </si>
  <si>
    <t>نسبة المحتوى المحلي (%)</t>
  </si>
  <si>
    <t>تحسينات الأراضي</t>
  </si>
  <si>
    <t>تحسين الموقع و التسوير والتمهيد والتعبيد</t>
  </si>
  <si>
    <t>مباني</t>
  </si>
  <si>
    <t>مبنى المصانع ومباني المكاتب والمخازن</t>
  </si>
  <si>
    <t>تحسينات المباني</t>
  </si>
  <si>
    <t>التدفئة والتبريد والتجهيزات الكهربائية</t>
  </si>
  <si>
    <t>الأثاث</t>
  </si>
  <si>
    <t>أثاث المكاتب وكراسي وطاولات الاجتماعات</t>
  </si>
  <si>
    <t>أجهزة وأدوات</t>
  </si>
  <si>
    <t>الثلاجات والنشافات والافران المنزلية</t>
  </si>
  <si>
    <t>معدات صناعية</t>
  </si>
  <si>
    <t>آلات التعبئة والتغليف وآلات التلحيم ومطاحن الورق</t>
  </si>
  <si>
    <t>معدات دعم</t>
  </si>
  <si>
    <t>الرافعات وأدوات النقل</t>
  </si>
  <si>
    <t>معدات احتبار</t>
  </si>
  <si>
    <t>أجهزة لاختبار مادة معينة و انابيب الاختبار</t>
  </si>
  <si>
    <t>معدات تقنية معلومات واتصالات</t>
  </si>
  <si>
    <t>أجهزة حاسب الي وسيرفرات وأدوات ارسال واستقبال</t>
  </si>
  <si>
    <t>برمجيات وحقوق ملكية</t>
  </si>
  <si>
    <t xml:space="preserve">براءات الاختراع والبرامج الحاسوبية </t>
  </si>
  <si>
    <t>سيارات حفيفة</t>
  </si>
  <si>
    <t xml:space="preserve">سيارات سيدان وسيارات رافعة صغيرة </t>
  </si>
  <si>
    <t>سيارات ثقيلة</t>
  </si>
  <si>
    <t>الرافعات المتنقلة الكبيرة ومعدات البناء</t>
  </si>
  <si>
    <t>معدات معالجة</t>
  </si>
  <si>
    <t>مضخات ومبردات وخزانات</t>
  </si>
  <si>
    <t>معدات مختصة</t>
  </si>
  <si>
    <t>أفران المعالجة الحرارية</t>
  </si>
  <si>
    <t>معدات تنقيب واستخراج</t>
  </si>
  <si>
    <t>منصات تنقيب واستخراج البترول</t>
  </si>
  <si>
    <t>أخرى (الرجاء الشرح)</t>
  </si>
  <si>
    <t>أخرى (الرجاء وضع أمثلة)</t>
  </si>
  <si>
    <t>مجموع الاهلاك للأصول المنتجة</t>
  </si>
  <si>
    <t>القسم 6. الإهلاك</t>
  </si>
  <si>
    <t>نفقات الشركة في اهلاك الأصول المنتجة</t>
  </si>
  <si>
    <t>القسم 7. الأنشطة الداعمة للمحتوى المحلي</t>
  </si>
  <si>
    <t>المتبقي من الانفاق على السلع والخدمات</t>
  </si>
  <si>
    <t>5. اذكر الموردين الرئيسيين مرتبين ترتيبًا تنازليًا حتى تتم تغطية 70% من إجمالي النفقات أو حتى يتم إدراج أكبر 50 مورد</t>
  </si>
  <si>
    <t>6. أدخل رقم السجل التجاري للمورد في المملكة العربية السعودية إذا كان متوفرًا أو رقم ترخيصه في المملكة العربية السعودية؛ وفي حالة عدم توفرهما، أدخل "لا ينطبق" للإشارة إلى أن المورد ليس له وجود في المملكة العربية السعودية</t>
  </si>
  <si>
    <t>8. يجب أن يقدم الموردون المدرجون بشكل فردي نسبة المحتوى المحلي للمنشأة  للسنة المالية الأخيرة؛ وإذا كان المورد لا يملك نسبة معلومة للمحتوى المحلي، فينبغي إدراج نسبة المحتوى المحلي الخاص بالقطاع الذي يعمل فيه المورد</t>
  </si>
  <si>
    <t>5.4 النفقات على الأصول الإنتاجية الثابتة في المملكة</t>
  </si>
  <si>
    <t>4. النفقات التشغيلية والعامة على الموردين من المنشآت الصغيرة والمتوسطة خلال السنة المالية السابقة</t>
  </si>
  <si>
    <t>3. القيمة الفعلية المساهم بها في اقتصاد المملكة من إجمالي نفقات المنشأة على السلع والخدمات للسنة المالية السابقة</t>
  </si>
  <si>
    <t>2. يشمل إجمالي نفقات المنشأة على العمليات التشغيلية ونفقات السلع والخدمات العامة للسنة المالية السابقة مع جميع الموردين، وهذا يشمل المقاولين ومقاولي الباطن</t>
  </si>
  <si>
    <t>1. يشمل النفقات العامة التشغيلية والعامة للمنشأة على السلع والخدمات للسنة المالية السابقة، وهذا يشمل المقاولين ومقاولي الباطن</t>
  </si>
  <si>
    <t>7. يُشير إجمالي النفقات إلى قيمة إجمالي مشتريات المنشأة المتوقعة للمورد في السنة المالية السابقة</t>
  </si>
  <si>
    <t>النفقات المتعلقة بتنفيذ العقد (بالريال السعودي)4</t>
  </si>
  <si>
    <t>4- النفقات الرأسمالية على أي أصول إنتاجية ثابتة داخل المملكة العربية السعودية التي استخدمها المنشأة من أجل تنفيذ العقد؛ ولا تكرر احتساب النفقات المعلنة فيما يتعلق بمؤشرات الأداء الرئيسية الأخرى</t>
  </si>
  <si>
    <t>مجموع الاهلاك للأصول المنتجة التي لم يتم شراءها من داخل المملكة</t>
  </si>
  <si>
    <r>
      <t>النفقات الرأسمالية</t>
    </r>
    <r>
      <rPr>
        <sz val="9"/>
        <color theme="1"/>
        <rFont val="DIN Next LT Arabic"/>
        <family val="2"/>
      </rPr>
      <t xml:space="preserve">
يُرجى توضيح أي نفقات رأسمالية قامت بإنفاقها المنشأة لتنفيذ هذا العقد، وعند القيام بذلك، ينبغي أن يُقدم المتعاقد لمحة عامة موجزة عن أنواع الأصول ومكان تواجدها والغرض منها وكيفية ارتباطها بالعقد وسيتم استخدام هذه المعلومات كمبرر للنفقات الرأسمالية الواردة في القسم 5.4</t>
    </r>
  </si>
  <si>
    <r>
      <t xml:space="preserve">4.2 تقسيم النفقات بحسب الموردين الرئيسيين للسنة المالية السابقة </t>
    </r>
    <r>
      <rPr>
        <b/>
        <vertAlign val="superscript"/>
        <sz val="11"/>
        <color theme="0"/>
        <rFont val="DIN Next LT Arabic"/>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</si>
</sst>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_([$SAR]\ * #,##0_);_([$SAR]\ * \(#,##0\);_([$SAR]\ * &quot;-&quot;??_);_(@_)"/>
    <numFmt numFmtId="165" formatCode="0.0%"/>
    <numFmt numFmtId="166" formatCode="_(* #,##0_);_(* \(#,##0\);_(* &quot;-&quot;??_);_(@_)"/>
    <numFmt numFmtId="167" formatCode="0.0%_);\(0.0%\)"/>
    <numFmt numFmtId="168" formatCode="#,##0.0_);\(#,##0.0\);0.0_);@_)"/>
    <numFmt numFmtId="169" formatCode="%0"/>
  </numFmts>
  <fonts count="36">
    <font>
      <sz val="11"/>
      <color theme="1"/>
      <name val="Calibri"/>
      <scheme val="minor"/>
    </font>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b/>
      <sz val="16"/>
      <color theme="0"/>
      <name val="Calibri"/>
      <family val="2"/>
      <scheme val="minor"/>
    </font>
    <font>
      <b/>
      <sz val="12"/>
      <color theme="0"/>
      <name val="Arial"/>
      <family val="2"/>
    </font>
    <font>
      <sz val="11"/>
      <color theme="0"/>
      <name val="Arial"/>
      <family val="2"/>
    </font>
    <font>
      <sz val="11"/>
      <color theme="1"/>
      <name val="Arial"/>
      <family val="2"/>
    </font>
    <font>
      <sz val="10"/>
      <color rgb="FF0000FF"/>
      <name val="Arial"/>
      <family val="2"/>
    </font>
    <font>
      <sz val="10"/>
      <name val="Arial"/>
      <family val="2"/>
    </font>
    <font>
      <sz val="10"/>
      <color theme="1"/>
      <name val="Arial"/>
      <family val="2"/>
    </font>
    <font>
      <sz val="10"/>
      <color theme="5" tint="0.39997558519241921"/>
      <name val="Arial"/>
      <family val="2"/>
    </font>
    <font>
      <u/>
      <sz val="11"/>
      <color theme="10"/>
      <name val="Calibri"/>
      <family val="2"/>
      <scheme val="minor"/>
    </font>
    <font>
      <b/>
      <sz val="26"/>
      <color theme="1"/>
      <name val="DIN Next LT Arabic"/>
      <family val="2"/>
    </font>
    <font>
      <sz val="11"/>
      <color theme="0"/>
      <name val="DIN Next LT Arabic"/>
      <family val="2"/>
    </font>
    <font>
      <b/>
      <sz val="9"/>
      <color theme="0"/>
      <name val="DIN Next LT Arabic"/>
      <family val="2"/>
    </font>
    <font>
      <sz val="9"/>
      <color theme="0"/>
      <name val="DIN Next LT Arabic"/>
      <family val="2"/>
    </font>
    <font>
      <sz val="9"/>
      <name val="DIN Next LT Arabic"/>
      <family val="2"/>
    </font>
    <font>
      <sz val="9"/>
      <color theme="1"/>
      <name val="DIN Next LT Arabic"/>
      <family val="2"/>
    </font>
    <font>
      <b/>
      <sz val="9"/>
      <color theme="1"/>
      <name val="DIN Next LT Arabic"/>
      <family val="2"/>
    </font>
    <font>
      <sz val="10"/>
      <name val="DIN Next LT Arabic"/>
      <family val="2"/>
    </font>
    <font>
      <sz val="10"/>
      <color theme="1"/>
      <name val="DIN Next LT Arabic"/>
      <family val="2"/>
    </font>
    <font>
      <b/>
      <sz val="10"/>
      <color theme="1"/>
      <name val="DIN Next LT Arabic"/>
      <family val="2"/>
    </font>
    <font>
      <b/>
      <sz val="11"/>
      <color theme="0"/>
      <name val="DIN Next LT Arabic"/>
      <family val="2"/>
    </font>
    <font>
      <u/>
      <sz val="11"/>
      <color rgb="FF0563C1"/>
      <name val="DIN Next LT Arabic"/>
      <family val="2"/>
    </font>
    <font>
      <b/>
      <vertAlign val="superscript"/>
      <sz val="9"/>
      <color theme="1"/>
      <name val="DIN Next LT Arabic"/>
      <family val="2"/>
    </font>
    <font>
      <b/>
      <sz val="9"/>
      <color rgb="FF000000"/>
      <name val="DIN Next LT Arabic"/>
      <family val="2"/>
    </font>
    <font>
      <b/>
      <vertAlign val="superscript"/>
      <sz val="11"/>
      <color theme="0"/>
      <name val="DIN Next LT Arabic"/>
      <family val="2"/>
    </font>
    <font>
      <b/>
      <vertAlign val="superscript"/>
      <sz val="9"/>
      <color rgb="FF000000"/>
      <name val="DIN Next LT Arabic"/>
      <family val="2"/>
    </font>
    <font>
      <sz val="9"/>
      <color rgb="FF000000"/>
      <name val="DIN Next LT Arabic"/>
      <family val="2"/>
    </font>
    <font>
      <u/>
      <sz val="11"/>
      <color rgb="FF0070C0"/>
      <name val="DIN Next LT Arabic"/>
      <family val="2"/>
    </font>
    <font>
      <b/>
      <sz val="11"/>
      <color rgb="FFFFFFFF"/>
      <name val="DIN Next LT Arabic"/>
      <family val="2"/>
    </font>
    <font>
      <u/>
      <sz val="9"/>
      <color rgb="FF0070C0"/>
      <name val="DIN Next LT Arabic"/>
      <family val="2"/>
    </font>
    <font>
      <b/>
      <sz val="9"/>
      <color theme="1"/>
      <name val="Calibri"/>
      <family val="2"/>
      <scheme val="minor"/>
    </font>
  </fonts>
  <fills count="13">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rgb="FFFFFF66"/>
        <bgColor indexed="64"/>
      </patternFill>
    </fill>
    <fill>
      <patternFill patternType="solid">
        <fgColor rgb="FFA9D08E"/>
        <bgColor rgb="FF000000"/>
      </patternFill>
    </fill>
    <fill>
      <patternFill patternType="solid">
        <fgColor rgb="FFE2EFDA"/>
        <bgColor rgb="FF000000"/>
      </patternFill>
    </fill>
    <fill>
      <patternFill patternType="solid">
        <fgColor theme="0"/>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rgb="FF00685F"/>
        <bgColor indexed="64"/>
      </patternFill>
    </fill>
    <fill>
      <patternFill patternType="solid">
        <fgColor rgb="FF00685F"/>
        <bgColor rgb="FF000000"/>
      </patternFill>
    </fill>
  </fills>
  <borders count="45">
    <border>
      <left/>
      <right/>
      <top/>
      <bottom/>
      <diagonal/>
    </border>
    <border>
      <left style="dotted">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top/>
      <bottom style="dotted">
        <color indexed="64"/>
      </bottom>
      <diagonal/>
    </border>
    <border>
      <left/>
      <right/>
      <top/>
      <bottom style="dotted">
        <color indexed="64"/>
      </bottom>
      <diagonal/>
    </border>
    <border>
      <left style="dotted">
        <color indexed="64"/>
      </left>
      <right/>
      <top style="dotted">
        <color indexed="64"/>
      </top>
      <bottom/>
      <diagonal/>
    </border>
    <border>
      <left style="dotted">
        <color indexed="64"/>
      </left>
      <right/>
      <top/>
      <bottom/>
      <diagonal/>
    </border>
    <border>
      <left/>
      <right/>
      <top style="dotted">
        <color indexed="64"/>
      </top>
      <bottom style="dotted">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diagonal/>
    </border>
    <border>
      <left style="medium">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theme="9" tint="-0.249977111117893"/>
      </left>
      <right/>
      <top style="medium">
        <color theme="9" tint="-0.249977111117893"/>
      </top>
      <bottom/>
      <diagonal/>
    </border>
    <border>
      <left/>
      <right/>
      <top style="medium">
        <color theme="9" tint="-0.249977111117893"/>
      </top>
      <bottom/>
      <diagonal/>
    </border>
    <border>
      <left/>
      <right style="medium">
        <color theme="9" tint="-0.249977111117893"/>
      </right>
      <top style="medium">
        <color theme="9" tint="-0.249977111117893"/>
      </top>
      <bottom/>
      <diagonal/>
    </border>
    <border>
      <left style="medium">
        <color theme="9" tint="-0.249977111117893"/>
      </left>
      <right/>
      <top/>
      <bottom/>
      <diagonal/>
    </border>
    <border>
      <left/>
      <right style="medium">
        <color theme="9" tint="-0.249977111117893"/>
      </right>
      <top/>
      <bottom/>
      <diagonal/>
    </border>
    <border>
      <left style="thin">
        <color indexed="64"/>
      </left>
      <right style="thin">
        <color indexed="64"/>
      </right>
      <top style="thin">
        <color indexed="64"/>
      </top>
      <bottom style="thin">
        <color indexed="64"/>
      </bottom>
      <diagonal/>
    </border>
    <border>
      <left style="medium">
        <color theme="9" tint="-0.249977111117893"/>
      </left>
      <right/>
      <top/>
      <bottom style="medium">
        <color theme="9" tint="-0.249977111117893"/>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medium">
        <color theme="9" tint="-0.249977111117893"/>
      </top>
      <bottom style="thin">
        <color theme="0" tint="-0.14996795556505021"/>
      </bottom>
      <diagonal/>
    </border>
    <border>
      <left/>
      <right/>
      <top style="medium">
        <color theme="9" tint="-0.249977111117893"/>
      </top>
      <bottom style="thin">
        <color theme="0" tint="-0.14996795556505021"/>
      </bottom>
      <diagonal/>
    </border>
    <border>
      <left/>
      <right style="medium">
        <color theme="9" tint="-0.249977111117893"/>
      </right>
      <top style="medium">
        <color theme="9" tint="-0.249977111117893"/>
      </top>
      <bottom style="thin">
        <color theme="0" tint="-0.14996795556505021"/>
      </bottom>
      <diagonal/>
    </border>
    <border>
      <left style="medium">
        <color theme="9" tint="-0.249977111117893"/>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medium">
        <color theme="9" tint="-0.249977111117893"/>
      </right>
      <top style="thin">
        <color theme="0" tint="-0.14996795556505021"/>
      </top>
      <bottom style="thin">
        <color theme="0" tint="-0.14996795556505021"/>
      </bottom>
      <diagonal/>
    </border>
    <border>
      <left style="medium">
        <color theme="9" tint="-0.249977111117893"/>
      </left>
      <right/>
      <top style="thin">
        <color theme="0" tint="-0.14996795556505021"/>
      </top>
      <bottom style="medium">
        <color theme="9" tint="-0.249977111117893"/>
      </bottom>
      <diagonal/>
    </border>
    <border>
      <left/>
      <right/>
      <top style="thin">
        <color theme="0" tint="-0.14996795556505021"/>
      </top>
      <bottom style="medium">
        <color theme="9" tint="-0.249977111117893"/>
      </bottom>
      <diagonal/>
    </border>
    <border>
      <left/>
      <right style="medium">
        <color theme="9" tint="-0.249977111117893"/>
      </right>
      <top style="thin">
        <color theme="0" tint="-0.14996795556505021"/>
      </top>
      <bottom style="medium">
        <color theme="9" tint="-0.249977111117893"/>
      </bottom>
      <diagonal/>
    </border>
    <border>
      <left style="dotted">
        <color indexed="64"/>
      </left>
      <right style="medium">
        <color indexed="64"/>
      </right>
      <top/>
      <bottom/>
      <diagonal/>
    </border>
    <border>
      <left style="medium">
        <color rgb="FF548235"/>
      </left>
      <right style="thin">
        <color rgb="FF548235"/>
      </right>
      <top style="thin">
        <color rgb="FF548235"/>
      </top>
      <bottom style="thin">
        <color rgb="FF548235"/>
      </bottom>
      <diagonal/>
    </border>
    <border>
      <left style="thin">
        <color theme="9" tint="-0.249977111117893"/>
      </left>
      <right style="thin">
        <color theme="9" tint="-0.249977111117893"/>
      </right>
      <top style="thin">
        <color theme="9" tint="-0.249977111117893"/>
      </top>
      <bottom style="thin">
        <color theme="9" tint="-0.249977111117893"/>
      </bottom>
      <diagonal/>
    </border>
    <border>
      <left/>
      <right/>
      <top style="dotted">
        <color indexed="64"/>
      </top>
      <bottom/>
      <diagonal/>
    </border>
    <border>
      <left/>
      <right style="dotted">
        <color indexed="64"/>
      </right>
      <top style="dotted">
        <color indexed="64"/>
      </top>
      <bottom/>
      <diagonal/>
    </border>
    <border>
      <left/>
      <right style="dotted">
        <color indexed="64"/>
      </right>
      <top/>
      <bottom/>
      <diagonal/>
    </border>
    <border>
      <left/>
      <right style="dotted">
        <color indexed="64"/>
      </right>
      <top/>
      <bottom style="dotted">
        <color indexed="64"/>
      </bottom>
      <diagonal/>
    </border>
    <border>
      <left/>
      <right style="thin">
        <color indexed="64"/>
      </right>
      <top/>
      <bottom/>
      <diagonal/>
    </border>
  </borders>
  <cellStyleXfs count="5">
    <xf numFmtId="0" fontId="0" fillId="0" borderId="0"/>
    <xf numFmtId="9" fontId="2" fillId="0" borderId="0" applyFont="0" applyFill="0" applyBorder="0" applyAlignment="0" applyProtection="0"/>
    <xf numFmtId="43" fontId="2" fillId="0" borderId="0" applyFont="0" applyFill="0" applyBorder="0" applyAlignment="0" applyProtection="0"/>
    <xf numFmtId="167" fontId="10" fillId="5" borderId="24" applyNumberFormat="0" applyFill="0" applyBorder="0" applyAlignment="0" applyProtection="0"/>
    <xf numFmtId="0" fontId="14" fillId="0" borderId="0" applyNumberFormat="0" applyFill="0" applyBorder="0" applyAlignment="0" applyProtection="0"/>
  </cellStyleXfs>
  <cellXfs count="264">
    <xf numFmtId="0" fontId="0" fillId="0" borderId="0" xfId="0"/>
    <xf numFmtId="0" fontId="0" fillId="0" borderId="0" xfId="0" applyAlignment="1" applyProtection="1">
      <alignment readingOrder="2"/>
    </xf>
    <xf numFmtId="0" fontId="9" fillId="0" borderId="0" xfId="0" applyFont="1" applyAlignment="1" applyProtection="1">
      <alignment readingOrder="2"/>
    </xf>
    <xf numFmtId="0" fontId="9" fillId="0" borderId="22" xfId="0" applyFont="1" applyBorder="1" applyAlignment="1" applyProtection="1">
      <alignment readingOrder="2"/>
    </xf>
    <xf numFmtId="168" fontId="11" fillId="0" borderId="0" xfId="3" applyNumberFormat="1" applyFont="1" applyFill="1" applyBorder="1" applyAlignment="1" applyProtection="1">
      <alignment horizontal="center" readingOrder="2"/>
    </xf>
    <xf numFmtId="0" fontId="9" fillId="0" borderId="0" xfId="0" applyFont="1" applyBorder="1" applyAlignment="1" applyProtection="1">
      <alignment readingOrder="2"/>
    </xf>
    <xf numFmtId="0" fontId="9" fillId="0" borderId="23" xfId="0" applyFont="1" applyBorder="1" applyAlignment="1" applyProtection="1">
      <alignment readingOrder="2"/>
    </xf>
    <xf numFmtId="0" fontId="0" fillId="0" borderId="0" xfId="0" applyFill="1" applyAlignment="1" applyProtection="1">
      <alignment readingOrder="2"/>
    </xf>
    <xf numFmtId="0" fontId="9" fillId="0" borderId="25" xfId="0" applyFont="1" applyBorder="1" applyAlignment="1" applyProtection="1">
      <alignment readingOrder="2"/>
    </xf>
    <xf numFmtId="168" fontId="11" fillId="0" borderId="26" xfId="3" applyNumberFormat="1" applyFont="1" applyFill="1" applyBorder="1" applyAlignment="1" applyProtection="1">
      <alignment horizontal="center" readingOrder="2"/>
    </xf>
    <xf numFmtId="0" fontId="12" fillId="0" borderId="26" xfId="0" applyFont="1" applyFill="1" applyBorder="1" applyAlignment="1" applyProtection="1">
      <alignment horizontal="left" readingOrder="2"/>
    </xf>
    <xf numFmtId="0" fontId="9" fillId="0" borderId="27" xfId="0" applyFont="1" applyBorder="1" applyAlignment="1" applyProtection="1">
      <alignment readingOrder="2"/>
    </xf>
    <xf numFmtId="0" fontId="12" fillId="0" borderId="0" xfId="0" applyFont="1" applyFill="1" applyBorder="1" applyAlignment="1" applyProtection="1">
      <alignment horizontal="left" readingOrder="2"/>
    </xf>
    <xf numFmtId="168" fontId="13" fillId="0" borderId="0" xfId="3" applyNumberFormat="1" applyFont="1" applyFill="1" applyBorder="1" applyAlignment="1" applyProtection="1">
      <alignment horizontal="center" readingOrder="2"/>
    </xf>
    <xf numFmtId="0" fontId="0" fillId="0" borderId="0" xfId="0" applyBorder="1" applyAlignment="1" applyProtection="1">
      <alignment readingOrder="2"/>
    </xf>
    <xf numFmtId="0" fontId="0" fillId="0" borderId="0" xfId="0" applyFill="1" applyBorder="1" applyAlignment="1" applyProtection="1">
      <alignment readingOrder="2"/>
    </xf>
    <xf numFmtId="0" fontId="9" fillId="0" borderId="32" xfId="0" applyFont="1" applyBorder="1" applyAlignment="1" applyProtection="1">
      <alignment readingOrder="2"/>
    </xf>
    <xf numFmtId="0" fontId="9" fillId="0" borderId="33" xfId="0" applyFont="1" applyBorder="1" applyAlignment="1" applyProtection="1">
      <alignment readingOrder="2"/>
    </xf>
    <xf numFmtId="0" fontId="9" fillId="0" borderId="32" xfId="0" applyFont="1" applyBorder="1" applyAlignment="1" applyProtection="1">
      <alignment wrapText="1" readingOrder="2"/>
    </xf>
    <xf numFmtId="0" fontId="9" fillId="0" borderId="33" xfId="0" applyFont="1" applyBorder="1" applyAlignment="1" applyProtection="1">
      <alignment wrapText="1" readingOrder="2"/>
    </xf>
    <xf numFmtId="0" fontId="9" fillId="0" borderId="35" xfId="0" applyFont="1" applyBorder="1" applyAlignment="1" applyProtection="1">
      <alignment readingOrder="2"/>
    </xf>
    <xf numFmtId="0" fontId="9" fillId="0" borderId="36" xfId="0" applyFont="1" applyBorder="1" applyAlignment="1" applyProtection="1">
      <alignment readingOrder="2"/>
    </xf>
    <xf numFmtId="0" fontId="0" fillId="0" borderId="1" xfId="0" applyBorder="1" applyAlignment="1" applyProtection="1">
      <alignment readingOrder="2"/>
      <protection locked="0"/>
    </xf>
    <xf numFmtId="0" fontId="0" fillId="0" borderId="0" xfId="0" applyBorder="1" applyAlignment="1" applyProtection="1">
      <alignment readingOrder="2"/>
      <protection locked="0"/>
    </xf>
    <xf numFmtId="0" fontId="4" fillId="0" borderId="0" xfId="0" applyFont="1" applyAlignment="1" applyProtection="1">
      <alignment readingOrder="2"/>
    </xf>
    <xf numFmtId="0" fontId="0" fillId="0" borderId="0" xfId="0" quotePrefix="1" applyAlignment="1" applyProtection="1">
      <alignment horizontal="right" readingOrder="2"/>
    </xf>
    <xf numFmtId="0" fontId="0" fillId="0" borderId="0" xfId="0" applyAlignment="1" applyProtection="1">
      <alignment vertical="center" readingOrder="2"/>
    </xf>
    <xf numFmtId="0" fontId="0" fillId="0" borderId="0" xfId="0" applyFill="1" applyAlignment="1" applyProtection="1">
      <alignment vertical="center" readingOrder="2"/>
    </xf>
    <xf numFmtId="0" fontId="5" fillId="0" borderId="0" xfId="0" applyFont="1" applyAlignment="1" applyProtection="1">
      <alignment readingOrder="2"/>
    </xf>
    <xf numFmtId="164" fontId="0" fillId="0" borderId="0" xfId="0" applyNumberFormat="1" applyFill="1" applyBorder="1" applyAlignment="1" applyProtection="1">
      <alignment readingOrder="2"/>
    </xf>
    <xf numFmtId="164" fontId="0" fillId="0" borderId="0" xfId="0" applyNumberFormat="1" applyBorder="1" applyAlignment="1" applyProtection="1">
      <alignment readingOrder="2"/>
    </xf>
    <xf numFmtId="0" fontId="0" fillId="0" borderId="0" xfId="0" applyAlignment="1" applyProtection="1">
      <alignment horizontal="left" readingOrder="2"/>
    </xf>
    <xf numFmtId="0" fontId="0" fillId="0" borderId="0" xfId="0" applyFill="1" applyBorder="1" applyAlignment="1" applyProtection="1">
      <alignment horizontal="left" readingOrder="2"/>
    </xf>
    <xf numFmtId="169" fontId="0" fillId="0" borderId="0" xfId="0" applyNumberFormat="1" applyAlignment="1" applyProtection="1">
      <alignment readingOrder="2"/>
    </xf>
    <xf numFmtId="169" fontId="3" fillId="0" borderId="0" xfId="0" applyNumberFormat="1" applyFont="1" applyAlignment="1" applyProtection="1">
      <alignment readingOrder="2"/>
    </xf>
    <xf numFmtId="0" fontId="20" fillId="0" borderId="0" xfId="0" applyFont="1" applyFill="1" applyBorder="1" applyAlignment="1" applyProtection="1">
      <alignment horizontal="right" readingOrder="2"/>
    </xf>
    <xf numFmtId="168" fontId="19" fillId="2" borderId="1" xfId="3" applyNumberFormat="1" applyFont="1" applyFill="1" applyBorder="1" applyAlignment="1" applyProtection="1">
      <alignment horizontal="center" vertical="center" readingOrder="2"/>
    </xf>
    <xf numFmtId="168" fontId="19" fillId="3" borderId="1" xfId="3" applyNumberFormat="1" applyFont="1" applyFill="1" applyBorder="1" applyAlignment="1" applyProtection="1">
      <alignment horizontal="center" vertical="center" readingOrder="2"/>
    </xf>
    <xf numFmtId="168" fontId="19" fillId="0" borderId="1" xfId="3" applyNumberFormat="1" applyFont="1" applyFill="1" applyBorder="1" applyAlignment="1" applyProtection="1">
      <alignment horizontal="center" vertical="center" readingOrder="2"/>
    </xf>
    <xf numFmtId="0" fontId="19" fillId="0" borderId="0" xfId="0" applyFont="1" applyBorder="1" applyAlignment="1" applyProtection="1">
      <alignment horizontal="right" vertical="center" readingOrder="2"/>
    </xf>
    <xf numFmtId="0" fontId="20" fillId="0" borderId="31" xfId="0" applyFont="1" applyBorder="1" applyAlignment="1" applyProtection="1">
      <alignment readingOrder="2"/>
    </xf>
    <xf numFmtId="0" fontId="20" fillId="0" borderId="32" xfId="0" applyFont="1" applyBorder="1" applyAlignment="1" applyProtection="1">
      <alignment readingOrder="2"/>
    </xf>
    <xf numFmtId="0" fontId="20" fillId="0" borderId="32" xfId="0" applyFont="1" applyBorder="1" applyAlignment="1" applyProtection="1">
      <alignment wrapText="1" readingOrder="2"/>
    </xf>
    <xf numFmtId="0" fontId="20" fillId="0" borderId="31" xfId="0" applyFont="1" applyBorder="1" applyAlignment="1" applyProtection="1">
      <alignment vertical="center" readingOrder="2"/>
    </xf>
    <xf numFmtId="0" fontId="20" fillId="0" borderId="34" xfId="0" applyFont="1" applyBorder="1" applyAlignment="1" applyProtection="1">
      <alignment readingOrder="2"/>
    </xf>
    <xf numFmtId="0" fontId="20" fillId="0" borderId="35" xfId="0" applyFont="1" applyBorder="1" applyAlignment="1" applyProtection="1">
      <alignment readingOrder="2"/>
    </xf>
    <xf numFmtId="0" fontId="20" fillId="0" borderId="0" xfId="0" applyFont="1" applyFill="1" applyBorder="1" applyAlignment="1" applyProtection="1">
      <alignment horizontal="right" vertical="center" readingOrder="2"/>
    </xf>
    <xf numFmtId="0" fontId="21" fillId="2" borderId="1" xfId="0" applyFont="1" applyFill="1" applyBorder="1" applyAlignment="1" applyProtection="1">
      <alignment readingOrder="2"/>
    </xf>
    <xf numFmtId="0" fontId="20" fillId="0" borderId="1" xfId="0" applyFont="1" applyBorder="1" applyAlignment="1" applyProtection="1">
      <alignment readingOrder="2"/>
      <protection locked="0"/>
    </xf>
    <xf numFmtId="0" fontId="21" fillId="2" borderId="1" xfId="0" applyFont="1" applyFill="1" applyBorder="1" applyAlignment="1" applyProtection="1">
      <alignment vertical="center" readingOrder="2"/>
    </xf>
    <xf numFmtId="0" fontId="20" fillId="0" borderId="1" xfId="0" applyFont="1" applyBorder="1" applyAlignment="1" applyProtection="1">
      <alignment vertical="center" readingOrder="2"/>
      <protection locked="0"/>
    </xf>
    <xf numFmtId="164" fontId="20" fillId="0" borderId="1" xfId="0" applyNumberFormat="1" applyFont="1" applyBorder="1" applyAlignment="1" applyProtection="1">
      <alignment horizontal="right" vertical="center" readingOrder="2"/>
      <protection locked="0"/>
    </xf>
    <xf numFmtId="0" fontId="21" fillId="2" borderId="1" xfId="0" applyFont="1" applyFill="1" applyBorder="1" applyAlignment="1" applyProtection="1">
      <alignment horizontal="right" vertical="center" readingOrder="2"/>
    </xf>
    <xf numFmtId="0" fontId="20" fillId="0" borderId="1" xfId="0" applyFont="1" applyBorder="1" applyAlignment="1" applyProtection="1">
      <alignment horizontal="right" vertical="center" readingOrder="2"/>
      <protection locked="0"/>
    </xf>
    <xf numFmtId="0" fontId="21" fillId="2" borderId="1" xfId="0" applyFont="1" applyFill="1" applyBorder="1" applyAlignment="1" applyProtection="1">
      <alignment vertical="center" wrapText="1" readingOrder="2"/>
    </xf>
    <xf numFmtId="0" fontId="21" fillId="2" borderId="1" xfId="0" applyFont="1" applyFill="1" applyBorder="1" applyAlignment="1" applyProtection="1">
      <alignment wrapText="1" readingOrder="2"/>
    </xf>
    <xf numFmtId="164" fontId="20" fillId="0" borderId="1" xfId="0" applyNumberFormat="1" applyFont="1" applyBorder="1" applyAlignment="1" applyProtection="1">
      <alignment readingOrder="2"/>
      <protection locked="0"/>
    </xf>
    <xf numFmtId="0" fontId="21" fillId="2" borderId="1" xfId="0" applyFont="1" applyFill="1" applyBorder="1" applyAlignment="1" applyProtection="1">
      <alignment horizontal="right" vertical="center" wrapText="1" readingOrder="2"/>
    </xf>
    <xf numFmtId="0" fontId="20" fillId="0" borderId="0" xfId="0" applyFont="1" applyAlignment="1" applyProtection="1">
      <alignment horizontal="right" readingOrder="2"/>
    </xf>
    <xf numFmtId="0" fontId="26" fillId="0" borderId="0" xfId="4" applyFont="1" applyAlignment="1" applyProtection="1">
      <alignment readingOrder="2"/>
    </xf>
    <xf numFmtId="0" fontId="20" fillId="0" borderId="0" xfId="0" applyFont="1" applyAlignment="1">
      <alignment horizontal="right" vertical="top" readingOrder="2"/>
    </xf>
    <xf numFmtId="164" fontId="20" fillId="3" borderId="1" xfId="0" applyNumberFormat="1" applyFont="1" applyFill="1" applyBorder="1" applyAlignment="1" applyProtection="1">
      <alignment readingOrder="2"/>
    </xf>
    <xf numFmtId="0" fontId="20" fillId="3" borderId="1" xfId="0" applyFont="1" applyFill="1" applyBorder="1" applyAlignment="1" applyProtection="1">
      <alignment vertical="center" readingOrder="2"/>
    </xf>
    <xf numFmtId="164" fontId="20" fillId="3" borderId="1" xfId="0" applyNumberFormat="1" applyFont="1" applyFill="1" applyBorder="1" applyAlignment="1" applyProtection="1">
      <alignment vertical="center" readingOrder="2"/>
    </xf>
    <xf numFmtId="0" fontId="28" fillId="6" borderId="1" xfId="0" applyFont="1" applyFill="1" applyBorder="1" applyAlignment="1" applyProtection="1">
      <alignment vertical="center" wrapText="1" readingOrder="2"/>
    </xf>
    <xf numFmtId="0" fontId="28" fillId="6" borderId="0" xfId="0" applyFont="1" applyFill="1" applyBorder="1" applyAlignment="1" applyProtection="1">
      <alignment vertical="center" wrapText="1" readingOrder="2"/>
    </xf>
    <xf numFmtId="0" fontId="21" fillId="2" borderId="3" xfId="0" applyFont="1" applyFill="1" applyBorder="1" applyAlignment="1" applyProtection="1">
      <alignment horizontal="right" vertical="center" readingOrder="2"/>
    </xf>
    <xf numFmtId="0" fontId="21" fillId="2" borderId="1" xfId="0" applyFont="1" applyFill="1" applyBorder="1" applyAlignment="1" applyProtection="1">
      <alignment horizontal="center" vertical="center" readingOrder="2"/>
    </xf>
    <xf numFmtId="169" fontId="20" fillId="3" borderId="1" xfId="1" applyNumberFormat="1" applyFont="1" applyFill="1" applyBorder="1" applyAlignment="1" applyProtection="1">
      <alignment horizontal="center" readingOrder="2"/>
    </xf>
    <xf numFmtId="169" fontId="21" fillId="3" borderId="12" xfId="1" applyNumberFormat="1" applyFont="1" applyFill="1" applyBorder="1" applyAlignment="1" applyProtection="1">
      <alignment horizontal="center" readingOrder="2"/>
    </xf>
    <xf numFmtId="0" fontId="20" fillId="2" borderId="3" xfId="0" applyFont="1" applyFill="1" applyBorder="1" applyAlignment="1" applyProtection="1">
      <alignment vertical="center" readingOrder="2"/>
    </xf>
    <xf numFmtId="169" fontId="20" fillId="3" borderId="1" xfId="1" applyNumberFormat="1" applyFont="1" applyFill="1" applyBorder="1" applyAlignment="1" applyProtection="1">
      <alignment horizontal="center" vertical="center" readingOrder="2"/>
    </xf>
    <xf numFmtId="169" fontId="20" fillId="3" borderId="1" xfId="0" applyNumberFormat="1" applyFont="1" applyFill="1" applyBorder="1" applyAlignment="1" applyProtection="1">
      <alignment horizontal="center" vertical="center" readingOrder="2"/>
    </xf>
    <xf numFmtId="0" fontId="20" fillId="2" borderId="6" xfId="0" applyFont="1" applyFill="1" applyBorder="1" applyAlignment="1" applyProtection="1">
      <alignment vertical="center" readingOrder="2"/>
    </xf>
    <xf numFmtId="169" fontId="20" fillId="3" borderId="10" xfId="1" applyNumberFormat="1" applyFont="1" applyFill="1" applyBorder="1" applyAlignment="1" applyProtection="1">
      <alignment horizontal="center" vertical="center" readingOrder="2"/>
    </xf>
    <xf numFmtId="169" fontId="20" fillId="3" borderId="10" xfId="0" applyNumberFormat="1" applyFont="1" applyFill="1" applyBorder="1" applyAlignment="1" applyProtection="1">
      <alignment horizontal="center" vertical="center" readingOrder="2"/>
    </xf>
    <xf numFmtId="0" fontId="21" fillId="2" borderId="18" xfId="0" applyFont="1" applyFill="1" applyBorder="1" applyAlignment="1" applyProtection="1">
      <alignment vertical="center" readingOrder="2"/>
    </xf>
    <xf numFmtId="169" fontId="20" fillId="3" borderId="17" xfId="1" applyNumberFormat="1" applyFont="1" applyFill="1" applyBorder="1" applyAlignment="1" applyProtection="1">
      <alignment horizontal="center" vertical="center" readingOrder="2"/>
    </xf>
    <xf numFmtId="169" fontId="20" fillId="3" borderId="17" xfId="0" applyNumberFormat="1" applyFont="1" applyFill="1" applyBorder="1" applyAlignment="1" applyProtection="1">
      <alignment horizontal="center" vertical="center" readingOrder="2"/>
    </xf>
    <xf numFmtId="169" fontId="21" fillId="3" borderId="12" xfId="1" applyNumberFormat="1" applyFont="1" applyFill="1" applyBorder="1" applyAlignment="1" applyProtection="1">
      <alignment horizontal="center" vertical="center" readingOrder="2"/>
    </xf>
    <xf numFmtId="0" fontId="20" fillId="2" borderId="1" xfId="0" applyFont="1" applyFill="1" applyBorder="1" applyAlignment="1" applyProtection="1">
      <alignment readingOrder="2"/>
    </xf>
    <xf numFmtId="164" fontId="20" fillId="3" borderId="1" xfId="0" applyNumberFormat="1" applyFont="1" applyFill="1" applyBorder="1" applyAlignment="1" applyProtection="1">
      <alignment horizontal="center" readingOrder="2"/>
    </xf>
    <xf numFmtId="0" fontId="20" fillId="2" borderId="1" xfId="0" applyFont="1" applyFill="1" applyBorder="1" applyAlignment="1" applyProtection="1">
      <alignment vertical="center" readingOrder="2"/>
    </xf>
    <xf numFmtId="164" fontId="20" fillId="3" borderId="1" xfId="0" applyNumberFormat="1" applyFont="1" applyFill="1" applyBorder="1" applyAlignment="1" applyProtection="1">
      <alignment horizontal="center" vertical="center" readingOrder="2"/>
    </xf>
    <xf numFmtId="0" fontId="21" fillId="2" borderId="13" xfId="0" applyFont="1" applyFill="1" applyBorder="1" applyAlignment="1" applyProtection="1">
      <alignment vertical="center" readingOrder="2"/>
    </xf>
    <xf numFmtId="164" fontId="21" fillId="3" borderId="14" xfId="0" applyNumberFormat="1" applyFont="1" applyFill="1" applyBorder="1" applyAlignment="1" applyProtection="1">
      <alignment vertical="center" readingOrder="2"/>
    </xf>
    <xf numFmtId="0" fontId="21" fillId="2" borderId="15" xfId="0" applyFont="1" applyFill="1" applyBorder="1" applyAlignment="1" applyProtection="1">
      <alignment vertical="center" readingOrder="2"/>
    </xf>
    <xf numFmtId="169" fontId="21" fillId="3" borderId="16" xfId="1" applyNumberFormat="1" applyFont="1" applyFill="1" applyBorder="1" applyAlignment="1" applyProtection="1">
      <alignment vertical="center" readingOrder="2"/>
    </xf>
    <xf numFmtId="0" fontId="20" fillId="2" borderId="1" xfId="0" applyFont="1" applyFill="1" applyBorder="1" applyAlignment="1" applyProtection="1">
      <alignment horizontal="right" readingOrder="2"/>
    </xf>
    <xf numFmtId="169" fontId="20" fillId="3" borderId="9" xfId="1" applyNumberFormat="1" applyFont="1" applyFill="1" applyBorder="1" applyAlignment="1" applyProtection="1">
      <alignment horizontal="center" readingOrder="2"/>
    </xf>
    <xf numFmtId="0" fontId="20" fillId="3" borderId="9" xfId="1" applyNumberFormat="1" applyFont="1" applyFill="1" applyBorder="1" applyAlignment="1" applyProtection="1">
      <alignment horizontal="center" readingOrder="2"/>
    </xf>
    <xf numFmtId="0" fontId="21" fillId="2" borderId="11" xfId="0" applyFont="1" applyFill="1" applyBorder="1" applyAlignment="1" applyProtection="1">
      <alignment readingOrder="2"/>
    </xf>
    <xf numFmtId="169" fontId="21" fillId="3" borderId="17" xfId="0" applyNumberFormat="1" applyFont="1" applyFill="1" applyBorder="1" applyAlignment="1" applyProtection="1">
      <alignment horizontal="center" readingOrder="2"/>
    </xf>
    <xf numFmtId="0" fontId="21" fillId="2" borderId="1" xfId="0" applyFont="1" applyFill="1" applyBorder="1" applyAlignment="1" applyProtection="1">
      <alignment horizontal="center" vertical="center" wrapText="1" readingOrder="2"/>
    </xf>
    <xf numFmtId="0" fontId="21" fillId="0" borderId="0" xfId="0" applyFont="1" applyAlignment="1" applyProtection="1">
      <alignment horizontal="center" vertical="center" wrapText="1" readingOrder="2"/>
    </xf>
    <xf numFmtId="165" fontId="20" fillId="3" borderId="1" xfId="1" applyNumberFormat="1" applyFont="1" applyFill="1" applyBorder="1" applyAlignment="1" applyProtection="1">
      <alignment horizontal="center" readingOrder="2"/>
    </xf>
    <xf numFmtId="0" fontId="20" fillId="0" borderId="0" xfId="0" applyFont="1" applyAlignment="1" applyProtection="1">
      <alignment readingOrder="2"/>
    </xf>
    <xf numFmtId="0" fontId="20" fillId="3" borderId="1" xfId="0" applyFont="1" applyFill="1" applyBorder="1" applyAlignment="1" applyProtection="1">
      <alignment horizontal="center" readingOrder="2"/>
    </xf>
    <xf numFmtId="165" fontId="21" fillId="3" borderId="1" xfId="1" applyNumberFormat="1" applyFont="1" applyFill="1" applyBorder="1" applyAlignment="1" applyProtection="1">
      <alignment horizontal="center" readingOrder="2"/>
    </xf>
    <xf numFmtId="169" fontId="21" fillId="3" borderId="1" xfId="1" applyNumberFormat="1" applyFont="1" applyFill="1" applyBorder="1" applyAlignment="1" applyProtection="1">
      <alignment horizontal="center" readingOrder="2"/>
    </xf>
    <xf numFmtId="0" fontId="21" fillId="0" borderId="0" xfId="0" applyFont="1" applyAlignment="1" applyProtection="1">
      <alignment readingOrder="2"/>
    </xf>
    <xf numFmtId="165" fontId="20" fillId="3" borderId="1" xfId="1" applyNumberFormat="1" applyFont="1" applyFill="1" applyBorder="1" applyAlignment="1" applyProtection="1">
      <alignment horizontal="center" vertical="center" readingOrder="2"/>
    </xf>
    <xf numFmtId="0" fontId="20" fillId="0" borderId="0" xfId="0" applyFont="1" applyAlignment="1" applyProtection="1">
      <alignment vertical="center" readingOrder="2"/>
    </xf>
    <xf numFmtId="0" fontId="20" fillId="3" borderId="1" xfId="0" applyFont="1" applyFill="1" applyBorder="1" applyAlignment="1" applyProtection="1">
      <alignment horizontal="center" vertical="center" readingOrder="2"/>
    </xf>
    <xf numFmtId="165" fontId="21" fillId="3" borderId="1" xfId="1" applyNumberFormat="1" applyFont="1" applyFill="1" applyBorder="1" applyAlignment="1" applyProtection="1">
      <alignment horizontal="center" vertical="center" readingOrder="2"/>
    </xf>
    <xf numFmtId="169" fontId="21" fillId="3" borderId="1" xfId="1" applyNumberFormat="1" applyFont="1" applyFill="1" applyBorder="1" applyAlignment="1" applyProtection="1">
      <alignment horizontal="center" vertical="center" readingOrder="2"/>
    </xf>
    <xf numFmtId="0" fontId="21" fillId="0" borderId="0" xfId="0" applyFont="1" applyAlignment="1" applyProtection="1">
      <alignment vertical="center" readingOrder="2"/>
    </xf>
    <xf numFmtId="0" fontId="21" fillId="2" borderId="7" xfId="0" applyFont="1" applyFill="1" applyBorder="1" applyAlignment="1" applyProtection="1">
      <alignment horizontal="center" vertical="center" wrapText="1" readingOrder="2"/>
    </xf>
    <xf numFmtId="166" fontId="20" fillId="0" borderId="1" xfId="2" applyNumberFormat="1" applyFont="1" applyBorder="1" applyAlignment="1" applyProtection="1">
      <alignment horizontal="center" readingOrder="2"/>
      <protection locked="0"/>
    </xf>
    <xf numFmtId="166" fontId="20" fillId="3" borderId="1" xfId="2" applyNumberFormat="1" applyFont="1" applyFill="1" applyBorder="1" applyAlignment="1" applyProtection="1">
      <alignment horizontal="center" readingOrder="2"/>
    </xf>
    <xf numFmtId="166" fontId="20" fillId="0" borderId="0" xfId="2" applyNumberFormat="1" applyFont="1" applyAlignment="1" applyProtection="1">
      <alignment horizontal="center" readingOrder="2"/>
    </xf>
    <xf numFmtId="166" fontId="21" fillId="3" borderId="1" xfId="2" applyNumberFormat="1" applyFont="1" applyFill="1" applyBorder="1" applyAlignment="1" applyProtection="1">
      <alignment horizontal="center" readingOrder="2"/>
    </xf>
    <xf numFmtId="166" fontId="21" fillId="0" borderId="0" xfId="2" applyNumberFormat="1" applyFont="1" applyAlignment="1" applyProtection="1">
      <alignment horizontal="center" readingOrder="2"/>
    </xf>
    <xf numFmtId="164" fontId="21" fillId="3" borderId="1" xfId="0" applyNumberFormat="1" applyFont="1" applyFill="1" applyBorder="1" applyAlignment="1" applyProtection="1">
      <alignment horizontal="center" readingOrder="2"/>
    </xf>
    <xf numFmtId="0" fontId="21" fillId="2" borderId="3" xfId="0" applyFont="1" applyFill="1" applyBorder="1" applyAlignment="1" applyProtection="1">
      <alignment readingOrder="2"/>
    </xf>
    <xf numFmtId="164" fontId="21" fillId="3" borderId="1" xfId="0" applyNumberFormat="1" applyFont="1" applyFill="1" applyBorder="1" applyAlignment="1" applyProtection="1">
      <alignment readingOrder="2"/>
    </xf>
    <xf numFmtId="0" fontId="21" fillId="2" borderId="0" xfId="0" applyFont="1" applyFill="1" applyBorder="1" applyAlignment="1" applyProtection="1">
      <alignment readingOrder="2"/>
    </xf>
    <xf numFmtId="0" fontId="21" fillId="0" borderId="0" xfId="0" applyFont="1" applyFill="1" applyBorder="1" applyAlignment="1" applyProtection="1">
      <alignment readingOrder="2"/>
    </xf>
    <xf numFmtId="164" fontId="21" fillId="0" borderId="0" xfId="0" applyNumberFormat="1" applyFont="1" applyFill="1" applyBorder="1" applyAlignment="1" applyProtection="1">
      <alignment readingOrder="2"/>
    </xf>
    <xf numFmtId="164" fontId="20" fillId="8" borderId="1" xfId="0" applyNumberFormat="1" applyFont="1" applyFill="1" applyBorder="1" applyAlignment="1" applyProtection="1">
      <alignment readingOrder="2"/>
    </xf>
    <xf numFmtId="0" fontId="21" fillId="2" borderId="9" xfId="0" applyFont="1" applyFill="1" applyBorder="1" applyAlignment="1" applyProtection="1">
      <alignment horizontal="center" vertical="center" wrapText="1" readingOrder="2"/>
    </xf>
    <xf numFmtId="169" fontId="20" fillId="0" borderId="1" xfId="0" applyNumberFormat="1" applyFont="1" applyBorder="1" applyAlignment="1" applyProtection="1">
      <alignment horizontal="center" readingOrder="2"/>
      <protection locked="0"/>
    </xf>
    <xf numFmtId="0" fontId="20" fillId="0" borderId="1" xfId="0" quotePrefix="1" applyFont="1" applyBorder="1" applyAlignment="1" applyProtection="1">
      <alignment horizontal="right" readingOrder="2"/>
      <protection locked="0"/>
    </xf>
    <xf numFmtId="0" fontId="20" fillId="0" borderId="1" xfId="0" applyFont="1" applyBorder="1" applyAlignment="1" applyProtection="1">
      <alignment horizontal="center" vertical="center" readingOrder="2"/>
      <protection locked="0"/>
    </xf>
    <xf numFmtId="0" fontId="20" fillId="0" borderId="0" xfId="0" applyFont="1" applyFill="1" applyAlignment="1">
      <alignment horizontal="right" readingOrder="2"/>
    </xf>
    <xf numFmtId="0" fontId="20" fillId="0" borderId="0" xfId="0" applyFont="1" applyAlignment="1">
      <alignment horizontal="right" readingOrder="2"/>
    </xf>
    <xf numFmtId="164" fontId="20" fillId="0" borderId="1" xfId="0" applyNumberFormat="1" applyFont="1" applyBorder="1" applyAlignment="1" applyProtection="1">
      <alignment vertical="center" readingOrder="2"/>
      <protection locked="0"/>
    </xf>
    <xf numFmtId="164" fontId="20" fillId="0" borderId="9" xfId="0" applyNumberFormat="1" applyFont="1" applyBorder="1" applyAlignment="1" applyProtection="1">
      <alignment vertical="center" readingOrder="2"/>
      <protection locked="0"/>
    </xf>
    <xf numFmtId="164" fontId="20" fillId="0" borderId="0" xfId="0" applyNumberFormat="1" applyFont="1" applyFill="1" applyBorder="1" applyAlignment="1" applyProtection="1">
      <alignment horizontal="right" readingOrder="2"/>
    </xf>
    <xf numFmtId="0" fontId="20" fillId="0" borderId="0" xfId="0" applyFont="1" applyFill="1" applyAlignment="1" applyProtection="1">
      <alignment horizontal="right" readingOrder="2"/>
    </xf>
    <xf numFmtId="0" fontId="21" fillId="2" borderId="3" xfId="0" applyFont="1" applyFill="1" applyBorder="1" applyAlignment="1" applyProtection="1">
      <alignment vertical="center" wrapText="1" readingOrder="2"/>
    </xf>
    <xf numFmtId="164" fontId="21" fillId="3" borderId="37" xfId="0" applyNumberFormat="1" applyFont="1" applyFill="1" applyBorder="1" applyAlignment="1" applyProtection="1">
      <alignment vertical="center" readingOrder="2"/>
    </xf>
    <xf numFmtId="0" fontId="28" fillId="6" borderId="38" xfId="0" applyFont="1" applyFill="1" applyBorder="1" applyAlignment="1">
      <alignment horizontal="right" vertical="center" readingOrder="2"/>
    </xf>
    <xf numFmtId="0" fontId="21" fillId="2" borderId="0" xfId="0" applyFont="1" applyFill="1" applyBorder="1" applyAlignment="1" applyProtection="1">
      <alignment wrapText="1" readingOrder="2"/>
    </xf>
    <xf numFmtId="0" fontId="1" fillId="0" borderId="0" xfId="0" applyFont="1" applyAlignment="1" applyProtection="1">
      <alignment readingOrder="2"/>
    </xf>
    <xf numFmtId="0" fontId="23" fillId="7" borderId="1" xfId="0" applyFont="1" applyFill="1" applyBorder="1" applyAlignment="1" applyProtection="1">
      <alignment horizontal="center" vertical="center" readingOrder="2"/>
      <protection locked="0"/>
    </xf>
    <xf numFmtId="169" fontId="31" fillId="7" borderId="1" xfId="1" applyNumberFormat="1" applyFont="1" applyFill="1" applyBorder="1" applyAlignment="1" applyProtection="1">
      <alignment horizontal="right" vertical="center" wrapText="1" readingOrder="2"/>
    </xf>
    <xf numFmtId="0" fontId="20" fillId="2" borderId="1" xfId="0" applyFont="1" applyFill="1" applyBorder="1" applyAlignment="1" applyProtection="1">
      <alignment horizontal="right" vertical="center" readingOrder="2"/>
    </xf>
    <xf numFmtId="0" fontId="32" fillId="0" borderId="0" xfId="0" applyFont="1" applyAlignment="1">
      <alignment horizontal="right" readingOrder="2"/>
    </xf>
    <xf numFmtId="0" fontId="0" fillId="0" borderId="0" xfId="0" applyAlignment="1">
      <alignment readingOrder="2"/>
    </xf>
    <xf numFmtId="0" fontId="28" fillId="6" borderId="3" xfId="0" applyFont="1" applyFill="1" applyBorder="1" applyAlignment="1" applyProtection="1">
      <alignment horizontal="right" vertical="center" readingOrder="2"/>
    </xf>
    <xf numFmtId="0" fontId="28" fillId="6" borderId="3" xfId="0" applyFont="1" applyFill="1" applyBorder="1" applyAlignment="1" applyProtection="1">
      <alignment horizontal="center" vertical="center" readingOrder="2"/>
    </xf>
    <xf numFmtId="0" fontId="31" fillId="7" borderId="1" xfId="0" applyFont="1" applyFill="1" applyBorder="1" applyAlignment="1" applyProtection="1">
      <alignment vertical="center" readingOrder="2"/>
    </xf>
    <xf numFmtId="169" fontId="31" fillId="7" borderId="1" xfId="1" applyNumberFormat="1" applyFont="1" applyFill="1" applyBorder="1" applyAlignment="1" applyProtection="1">
      <alignment horizontal="center" vertical="center" readingOrder="2"/>
    </xf>
    <xf numFmtId="169" fontId="31" fillId="7" borderId="1" xfId="1" applyNumberFormat="1" applyFont="1" applyFill="1" applyBorder="1" applyAlignment="1" applyProtection="1">
      <alignment horizontal="center" vertical="center" wrapText="1" readingOrder="2"/>
    </xf>
    <xf numFmtId="9" fontId="0" fillId="3" borderId="1" xfId="1" applyFont="1" applyFill="1" applyBorder="1" applyAlignment="1" applyProtection="1">
      <alignment horizontal="center" wrapText="1"/>
    </xf>
    <xf numFmtId="0" fontId="5" fillId="0" borderId="0" xfId="0" applyFont="1" applyProtection="1"/>
    <xf numFmtId="0" fontId="5" fillId="0" borderId="0" xfId="0" applyFont="1" applyFill="1" applyProtection="1"/>
    <xf numFmtId="0" fontId="34" fillId="0" borderId="0" xfId="0" applyFont="1" applyAlignment="1">
      <alignment horizontal="right" readingOrder="2"/>
    </xf>
    <xf numFmtId="0" fontId="35" fillId="0" borderId="0" xfId="0" applyFont="1" applyBorder="1" applyAlignment="1" applyProtection="1">
      <alignment horizontal="left"/>
    </xf>
    <xf numFmtId="0" fontId="5" fillId="0" borderId="0" xfId="0" applyFont="1" applyAlignment="1" applyProtection="1">
      <alignment vertical="center"/>
    </xf>
    <xf numFmtId="0" fontId="20" fillId="2" borderId="39" xfId="0" applyFont="1" applyFill="1" applyBorder="1" applyAlignment="1">
      <alignment horizontal="right" vertical="center" readingOrder="2"/>
    </xf>
    <xf numFmtId="0" fontId="20" fillId="3" borderId="39" xfId="0" applyFont="1" applyFill="1" applyBorder="1" applyAlignment="1">
      <alignment horizontal="right" vertical="center" readingOrder="2"/>
    </xf>
    <xf numFmtId="0" fontId="20" fillId="0" borderId="0" xfId="0" applyFont="1" applyAlignment="1" applyProtection="1">
      <alignment vertical="center"/>
    </xf>
    <xf numFmtId="0" fontId="21" fillId="9" borderId="1" xfId="0" applyFont="1" applyFill="1" applyBorder="1" applyAlignment="1" applyProtection="1">
      <alignment vertical="center"/>
    </xf>
    <xf numFmtId="164" fontId="20" fillId="10" borderId="1" xfId="0" applyNumberFormat="1" applyFont="1" applyFill="1" applyBorder="1" applyAlignment="1" applyProtection="1">
      <alignment vertical="center"/>
      <protection locked="0"/>
    </xf>
    <xf numFmtId="0" fontId="21" fillId="9" borderId="3" xfId="0" applyFont="1" applyFill="1" applyBorder="1" applyAlignment="1" applyProtection="1">
      <alignment horizontal="right" vertical="center" wrapText="1" readingOrder="2"/>
    </xf>
    <xf numFmtId="0" fontId="21" fillId="9" borderId="8" xfId="0" applyFont="1" applyFill="1" applyBorder="1" applyAlignment="1" applyProtection="1">
      <alignment horizontal="right" vertical="center" wrapText="1" readingOrder="2"/>
    </xf>
    <xf numFmtId="0" fontId="5" fillId="0" borderId="0" xfId="0" applyFont="1" applyAlignment="1" applyProtection="1">
      <alignment horizontal="center"/>
    </xf>
    <xf numFmtId="164" fontId="20" fillId="3" borderId="10" xfId="0" applyNumberFormat="1" applyFont="1" applyFill="1" applyBorder="1" applyAlignment="1" applyProtection="1">
      <alignment horizontal="right" vertical="center" readingOrder="2"/>
    </xf>
    <xf numFmtId="164" fontId="20" fillId="3" borderId="10" xfId="0" applyNumberFormat="1" applyFont="1" applyFill="1" applyBorder="1" applyAlignment="1" applyProtection="1">
      <alignment horizontal="right" vertical="center" wrapText="1" readingOrder="2"/>
    </xf>
    <xf numFmtId="164" fontId="20" fillId="3" borderId="1" xfId="0" applyNumberFormat="1" applyFont="1" applyFill="1" applyBorder="1" applyAlignment="1" applyProtection="1">
      <alignment horizontal="right" vertical="center" readingOrder="2"/>
    </xf>
    <xf numFmtId="164" fontId="20" fillId="10" borderId="1" xfId="0" applyNumberFormat="1" applyFont="1" applyFill="1" applyBorder="1" applyAlignment="1" applyProtection="1">
      <alignment horizontal="right" vertical="center" readingOrder="2"/>
      <protection locked="0"/>
    </xf>
    <xf numFmtId="9" fontId="20" fillId="3" borderId="1" xfId="0" applyNumberFormat="1" applyFont="1" applyFill="1" applyBorder="1" applyAlignment="1" applyProtection="1">
      <alignment horizontal="right" readingOrder="2"/>
    </xf>
    <xf numFmtId="9" fontId="20" fillId="10" borderId="1" xfId="0" applyNumberFormat="1" applyFont="1" applyFill="1" applyBorder="1" applyAlignment="1" applyProtection="1">
      <alignment horizontal="right" readingOrder="2"/>
      <protection locked="0"/>
    </xf>
    <xf numFmtId="0" fontId="20" fillId="3" borderId="1" xfId="0" applyNumberFormat="1" applyFont="1" applyFill="1" applyBorder="1" applyAlignment="1" applyProtection="1">
      <alignment horizontal="right" readingOrder="2"/>
    </xf>
    <xf numFmtId="164" fontId="21" fillId="3" borderId="1" xfId="0" applyNumberFormat="1" applyFont="1" applyFill="1" applyBorder="1" applyAlignment="1" applyProtection="1">
      <alignment horizontal="right" vertical="center" readingOrder="2"/>
    </xf>
    <xf numFmtId="9" fontId="21" fillId="3" borderId="1" xfId="1" applyFont="1" applyFill="1" applyBorder="1" applyAlignment="1" applyProtection="1">
      <alignment horizontal="right" readingOrder="2"/>
    </xf>
    <xf numFmtId="0" fontId="5" fillId="0" borderId="0" xfId="0" applyFont="1" applyFill="1" applyBorder="1" applyProtection="1"/>
    <xf numFmtId="0" fontId="0" fillId="0" borderId="0" xfId="0" applyAlignment="1">
      <alignment horizontal="right" readingOrder="2"/>
    </xf>
    <xf numFmtId="0" fontId="20" fillId="0" borderId="0" xfId="0" applyFont="1" applyBorder="1" applyAlignment="1">
      <alignment horizontal="right" readingOrder="2"/>
    </xf>
    <xf numFmtId="0" fontId="20" fillId="0" borderId="44" xfId="0" applyFont="1" applyBorder="1" applyAlignment="1">
      <alignment horizontal="right" readingOrder="2"/>
    </xf>
    <xf numFmtId="0" fontId="20" fillId="0" borderId="1" xfId="0" applyFont="1" applyFill="1" applyBorder="1" applyAlignment="1" applyProtection="1">
      <alignment horizontal="center" vertical="center" readingOrder="2"/>
      <protection locked="0"/>
    </xf>
    <xf numFmtId="0" fontId="28" fillId="6" borderId="1" xfId="0" applyFont="1" applyFill="1" applyBorder="1" applyAlignment="1" applyProtection="1">
      <alignment horizontal="right" vertical="center" readingOrder="2"/>
    </xf>
    <xf numFmtId="164" fontId="21" fillId="0" borderId="1" xfId="0" applyNumberFormat="1" applyFont="1" applyFill="1" applyBorder="1" applyAlignment="1" applyProtection="1">
      <alignment readingOrder="2"/>
      <protection locked="0"/>
    </xf>
    <xf numFmtId="169" fontId="20" fillId="7" borderId="1" xfId="1" applyNumberFormat="1" applyFont="1" applyFill="1" applyBorder="1" applyAlignment="1" applyProtection="1">
      <alignment horizontal="center" readingOrder="2"/>
    </xf>
    <xf numFmtId="0" fontId="20" fillId="7" borderId="1" xfId="0" applyNumberFormat="1" applyFont="1" applyFill="1" applyBorder="1" applyAlignment="1" applyProtection="1">
      <alignment readingOrder="2"/>
    </xf>
    <xf numFmtId="0" fontId="28" fillId="6" borderId="1" xfId="0" applyFont="1" applyFill="1" applyBorder="1" applyAlignment="1" applyProtection="1">
      <alignment horizontal="center" vertical="center" readingOrder="2"/>
    </xf>
    <xf numFmtId="0" fontId="20" fillId="7" borderId="1" xfId="0" applyFont="1" applyFill="1" applyBorder="1" applyAlignment="1" applyProtection="1">
      <alignment readingOrder="2"/>
    </xf>
    <xf numFmtId="164" fontId="20" fillId="7" borderId="1" xfId="0" applyNumberFormat="1" applyFont="1" applyFill="1" applyBorder="1" applyAlignment="1" applyProtection="1">
      <alignment readingOrder="2"/>
    </xf>
    <xf numFmtId="0" fontId="0" fillId="0" borderId="0" xfId="0" applyFill="1" applyAlignment="1">
      <alignment horizontal="right" readingOrder="2"/>
    </xf>
    <xf numFmtId="0" fontId="25" fillId="11" borderId="19" xfId="0" applyFont="1" applyFill="1" applyBorder="1" applyAlignment="1" applyProtection="1">
      <alignment horizontal="right" vertical="center" readingOrder="2"/>
    </xf>
    <xf numFmtId="0" fontId="16" fillId="11" borderId="20" xfId="0" applyFont="1" applyFill="1" applyBorder="1" applyAlignment="1" applyProtection="1">
      <alignment readingOrder="2"/>
    </xf>
    <xf numFmtId="0" fontId="16" fillId="11" borderId="21" xfId="0" applyFont="1" applyFill="1" applyBorder="1" applyAlignment="1" applyProtection="1">
      <alignment readingOrder="2"/>
    </xf>
    <xf numFmtId="0" fontId="25" fillId="11" borderId="19" xfId="0" applyFont="1" applyFill="1" applyBorder="1" applyAlignment="1" applyProtection="1">
      <alignment vertical="center" readingOrder="2"/>
    </xf>
    <xf numFmtId="0" fontId="7" fillId="11" borderId="20" xfId="0" applyFont="1" applyFill="1" applyBorder="1" applyAlignment="1" applyProtection="1">
      <alignment readingOrder="2"/>
    </xf>
    <xf numFmtId="0" fontId="8" fillId="11" borderId="20" xfId="0" applyFont="1" applyFill="1" applyBorder="1" applyAlignment="1" applyProtection="1">
      <alignment readingOrder="2"/>
    </xf>
    <xf numFmtId="0" fontId="8" fillId="11" borderId="21" xfId="0" applyFont="1" applyFill="1" applyBorder="1" applyAlignment="1" applyProtection="1">
      <alignment readingOrder="2"/>
    </xf>
    <xf numFmtId="0" fontId="25" fillId="11" borderId="28" xfId="0" applyFont="1" applyFill="1" applyBorder="1" applyAlignment="1" applyProtection="1">
      <alignment vertical="center" readingOrder="2"/>
    </xf>
    <xf numFmtId="0" fontId="16" fillId="11" borderId="29" xfId="0" applyFont="1" applyFill="1" applyBorder="1" applyAlignment="1" applyProtection="1">
      <alignment vertical="center" readingOrder="2"/>
    </xf>
    <xf numFmtId="0" fontId="16" fillId="11" borderId="30" xfId="0" applyFont="1" applyFill="1" applyBorder="1" applyAlignment="1" applyProtection="1">
      <alignment vertical="center" readingOrder="2"/>
    </xf>
    <xf numFmtId="0" fontId="8" fillId="11" borderId="29" xfId="0" applyFont="1" applyFill="1" applyBorder="1" applyAlignment="1" applyProtection="1">
      <alignment readingOrder="2"/>
    </xf>
    <xf numFmtId="0" fontId="8" fillId="11" borderId="30" xfId="0" applyFont="1" applyFill="1" applyBorder="1" applyAlignment="1" applyProtection="1">
      <alignment readingOrder="2"/>
    </xf>
    <xf numFmtId="168" fontId="18" fillId="11" borderId="1" xfId="3" applyNumberFormat="1" applyFont="1" applyFill="1" applyBorder="1" applyAlignment="1" applyProtection="1">
      <alignment horizontal="center" vertical="center" readingOrder="2"/>
    </xf>
    <xf numFmtId="0" fontId="25" fillId="11" borderId="3" xfId="0" quotePrefix="1" applyFont="1" applyFill="1" applyBorder="1" applyAlignment="1" applyProtection="1">
      <alignment horizontal="right" vertical="center" readingOrder="2"/>
    </xf>
    <xf numFmtId="0" fontId="17" fillId="11" borderId="2" xfId="0" applyFont="1" applyFill="1" applyBorder="1" applyAlignment="1" applyProtection="1">
      <alignment vertical="center" readingOrder="2"/>
    </xf>
    <xf numFmtId="0" fontId="6" fillId="11" borderId="2" xfId="0" applyFont="1" applyFill="1" applyBorder="1" applyAlignment="1" applyProtection="1">
      <alignment readingOrder="2"/>
    </xf>
    <xf numFmtId="0" fontId="17" fillId="11" borderId="0" xfId="0" quotePrefix="1" applyFont="1" applyFill="1" applyBorder="1" applyAlignment="1" applyProtection="1">
      <alignment vertical="center"/>
    </xf>
    <xf numFmtId="0" fontId="17" fillId="11" borderId="0" xfId="0" quotePrefix="1" applyFont="1" applyFill="1" applyBorder="1" applyAlignment="1" applyProtection="1">
      <alignment horizontal="right" vertical="center" readingOrder="2"/>
    </xf>
    <xf numFmtId="0" fontId="6" fillId="11" borderId="3" xfId="0" quotePrefix="1" applyFont="1" applyFill="1" applyBorder="1" applyAlignment="1" applyProtection="1">
      <alignment horizontal="right" vertical="center" readingOrder="2"/>
    </xf>
    <xf numFmtId="0" fontId="14" fillId="0" borderId="34" xfId="4" applyFill="1" applyBorder="1" applyAlignment="1" applyProtection="1">
      <alignment horizontal="right" vertical="center" readingOrder="2"/>
    </xf>
    <xf numFmtId="0" fontId="14" fillId="0" borderId="35" xfId="4" applyFill="1" applyBorder="1" applyAlignment="1" applyProtection="1">
      <alignment horizontal="right" vertical="center" readingOrder="2"/>
    </xf>
    <xf numFmtId="0" fontId="14" fillId="0" borderId="36" xfId="4" applyFill="1" applyBorder="1" applyAlignment="1" applyProtection="1">
      <alignment horizontal="right" vertical="center" readingOrder="2"/>
    </xf>
    <xf numFmtId="0" fontId="14" fillId="0" borderId="31" xfId="4" applyFill="1" applyBorder="1" applyAlignment="1" applyProtection="1">
      <alignment horizontal="right" vertical="center" readingOrder="2"/>
    </xf>
    <xf numFmtId="0" fontId="14" fillId="0" borderId="32" xfId="4" applyFill="1" applyBorder="1" applyAlignment="1" applyProtection="1">
      <alignment horizontal="right" vertical="center" readingOrder="2"/>
    </xf>
    <xf numFmtId="0" fontId="14" fillId="0" borderId="33" xfId="4" applyFill="1" applyBorder="1" applyAlignment="1" applyProtection="1">
      <alignment horizontal="right" vertical="center" readingOrder="2"/>
    </xf>
    <xf numFmtId="0" fontId="14" fillId="0" borderId="31" xfId="4" applyFill="1" applyBorder="1" applyAlignment="1" applyProtection="1">
      <alignment horizontal="right" readingOrder="2"/>
    </xf>
    <xf numFmtId="0" fontId="14" fillId="0" borderId="32" xfId="4" applyFill="1" applyBorder="1" applyAlignment="1" applyProtection="1">
      <alignment horizontal="right" readingOrder="2"/>
    </xf>
    <xf numFmtId="0" fontId="14" fillId="0" borderId="33" xfId="4" applyFill="1" applyBorder="1" applyAlignment="1" applyProtection="1">
      <alignment horizontal="right" readingOrder="2"/>
    </xf>
    <xf numFmtId="0" fontId="23" fillId="0" borderId="22" xfId="0" applyFont="1" applyBorder="1" applyAlignment="1" applyProtection="1">
      <alignment horizontal="right" vertical="center" wrapText="1" readingOrder="2"/>
    </xf>
    <xf numFmtId="0" fontId="22" fillId="0" borderId="0" xfId="0" applyFont="1" applyBorder="1" applyAlignment="1" applyProtection="1">
      <alignment horizontal="right" vertical="center" wrapText="1" readingOrder="2"/>
    </xf>
    <xf numFmtId="0" fontId="22" fillId="0" borderId="23" xfId="0" applyFont="1" applyBorder="1" applyAlignment="1" applyProtection="1">
      <alignment horizontal="right" vertical="center" wrapText="1" readingOrder="2"/>
    </xf>
    <xf numFmtId="0" fontId="22" fillId="0" borderId="22" xfId="0" applyFont="1" applyBorder="1" applyAlignment="1" applyProtection="1">
      <alignment horizontal="right" vertical="center" wrapText="1" readingOrder="2"/>
    </xf>
    <xf numFmtId="0" fontId="22" fillId="0" borderId="25" xfId="0" applyFont="1" applyBorder="1" applyAlignment="1" applyProtection="1">
      <alignment horizontal="right" vertical="center" wrapText="1" readingOrder="2"/>
    </xf>
    <xf numFmtId="0" fontId="22" fillId="0" borderId="26" xfId="0" applyFont="1" applyBorder="1" applyAlignment="1" applyProtection="1">
      <alignment horizontal="right" vertical="center" wrapText="1" readingOrder="2"/>
    </xf>
    <xf numFmtId="0" fontId="22" fillId="0" borderId="27" xfId="0" applyFont="1" applyBorder="1" applyAlignment="1" applyProtection="1">
      <alignment horizontal="right" vertical="center" wrapText="1" readingOrder="2"/>
    </xf>
    <xf numFmtId="0" fontId="15" fillId="0" borderId="0" xfId="0" applyFont="1" applyAlignment="1" applyProtection="1">
      <alignment horizontal="center" vertical="center" readingOrder="2"/>
    </xf>
    <xf numFmtId="0" fontId="6" fillId="0" borderId="0" xfId="0" applyFont="1" applyFill="1" applyBorder="1" applyAlignment="1" applyProtection="1">
      <alignment horizontal="center" readingOrder="2"/>
    </xf>
    <xf numFmtId="0" fontId="0" fillId="0" borderId="0" xfId="0" applyFill="1" applyBorder="1" applyAlignment="1" applyProtection="1">
      <alignment horizontal="center" vertical="center" wrapText="1" readingOrder="2"/>
    </xf>
    <xf numFmtId="0" fontId="25" fillId="4" borderId="4" xfId="0" applyFont="1" applyFill="1" applyBorder="1" applyAlignment="1" applyProtection="1">
      <alignment horizontal="right" readingOrder="2"/>
    </xf>
    <xf numFmtId="0" fontId="25" fillId="4" borderId="5" xfId="0" applyFont="1" applyFill="1" applyBorder="1" applyAlignment="1" applyProtection="1">
      <alignment horizontal="right" readingOrder="2"/>
    </xf>
    <xf numFmtId="0" fontId="25" fillId="11" borderId="4" xfId="0" applyFont="1" applyFill="1" applyBorder="1" applyAlignment="1" applyProtection="1">
      <alignment horizontal="right" vertical="center" readingOrder="2"/>
    </xf>
    <xf numFmtId="0" fontId="25" fillId="11" borderId="5" xfId="0" applyFont="1" applyFill="1" applyBorder="1" applyAlignment="1" applyProtection="1">
      <alignment horizontal="right" vertical="center" readingOrder="2"/>
    </xf>
    <xf numFmtId="0" fontId="25" fillId="11" borderId="3" xfId="0" applyFont="1" applyFill="1" applyBorder="1" applyAlignment="1" applyProtection="1">
      <alignment horizontal="right" vertical="center" readingOrder="2"/>
    </xf>
    <xf numFmtId="0" fontId="25" fillId="11" borderId="2" xfId="0" applyFont="1" applyFill="1" applyBorder="1" applyAlignment="1" applyProtection="1">
      <alignment horizontal="right" vertical="center" readingOrder="2"/>
    </xf>
    <xf numFmtId="0" fontId="25" fillId="11" borderId="1" xfId="0" applyFont="1" applyFill="1" applyBorder="1" applyAlignment="1" applyProtection="1">
      <alignment horizontal="right" readingOrder="2"/>
    </xf>
    <xf numFmtId="0" fontId="25" fillId="11" borderId="7" xfId="0" applyFont="1" applyFill="1" applyBorder="1" applyAlignment="1" applyProtection="1">
      <alignment horizontal="right" vertical="center" readingOrder="2"/>
    </xf>
    <xf numFmtId="0" fontId="25" fillId="11" borderId="0" xfId="0" applyFont="1" applyFill="1" applyBorder="1" applyAlignment="1" applyProtection="1">
      <alignment horizontal="right" vertical="center" readingOrder="2"/>
    </xf>
    <xf numFmtId="0" fontId="25" fillId="11" borderId="3" xfId="0" applyFont="1" applyFill="1" applyBorder="1" applyAlignment="1" applyProtection="1">
      <alignment horizontal="right" readingOrder="2"/>
    </xf>
    <xf numFmtId="0" fontId="25" fillId="11" borderId="8" xfId="0" applyFont="1" applyFill="1" applyBorder="1" applyAlignment="1" applyProtection="1">
      <alignment horizontal="right" readingOrder="2"/>
    </xf>
    <xf numFmtId="0" fontId="25" fillId="11" borderId="2" xfId="0" applyFont="1" applyFill="1" applyBorder="1" applyAlignment="1" applyProtection="1">
      <alignment horizontal="right" readingOrder="2"/>
    </xf>
    <xf numFmtId="0" fontId="25" fillId="4" borderId="3" xfId="0" applyFont="1" applyFill="1" applyBorder="1" applyAlignment="1" applyProtection="1">
      <alignment horizontal="right" readingOrder="2"/>
    </xf>
    <xf numFmtId="0" fontId="25" fillId="4" borderId="8" xfId="0" applyFont="1" applyFill="1" applyBorder="1" applyAlignment="1" applyProtection="1">
      <alignment horizontal="right" readingOrder="2"/>
    </xf>
    <xf numFmtId="0" fontId="25" fillId="4" borderId="2" xfId="0" applyFont="1" applyFill="1" applyBorder="1" applyAlignment="1" applyProtection="1">
      <alignment horizontal="right" readingOrder="2"/>
    </xf>
    <xf numFmtId="0" fontId="25" fillId="11" borderId="7" xfId="0" applyFont="1" applyFill="1" applyBorder="1" applyAlignment="1" applyProtection="1">
      <alignment horizontal="right" readingOrder="2"/>
    </xf>
    <xf numFmtId="0" fontId="25" fillId="11" borderId="0" xfId="0" applyFont="1" applyFill="1" applyBorder="1" applyAlignment="1" applyProtection="1">
      <alignment horizontal="right" readingOrder="2"/>
    </xf>
    <xf numFmtId="0" fontId="25" fillId="11" borderId="4" xfId="0" applyFont="1" applyFill="1" applyBorder="1" applyAlignment="1" applyProtection="1">
      <alignment horizontal="right" readingOrder="2"/>
    </xf>
    <xf numFmtId="0" fontId="25" fillId="11" borderId="5" xfId="0" applyFont="1" applyFill="1" applyBorder="1" applyAlignment="1" applyProtection="1">
      <alignment horizontal="right" readingOrder="2"/>
    </xf>
    <xf numFmtId="0" fontId="25" fillId="4" borderId="3" xfId="0" applyFont="1" applyFill="1" applyBorder="1" applyAlignment="1" applyProtection="1">
      <alignment horizontal="right" vertical="center" readingOrder="2"/>
    </xf>
    <xf numFmtId="0" fontId="25" fillId="4" borderId="2" xfId="0" applyFont="1" applyFill="1" applyBorder="1" applyAlignment="1" applyProtection="1">
      <alignment horizontal="right" vertical="center" readingOrder="2"/>
    </xf>
    <xf numFmtId="0" fontId="25" fillId="11" borderId="8" xfId="0" applyFont="1" applyFill="1" applyBorder="1" applyAlignment="1" applyProtection="1">
      <alignment horizontal="right" vertical="center" readingOrder="2"/>
    </xf>
    <xf numFmtId="0" fontId="25" fillId="11" borderId="39" xfId="0" applyFont="1" applyFill="1" applyBorder="1" applyAlignment="1">
      <alignment horizontal="right" vertical="center" readingOrder="2"/>
    </xf>
    <xf numFmtId="0" fontId="5" fillId="10" borderId="3" xfId="0" applyFont="1" applyFill="1" applyBorder="1" applyAlignment="1" applyProtection="1">
      <alignment horizontal="left" vertical="top"/>
      <protection locked="0"/>
    </xf>
    <xf numFmtId="0" fontId="5" fillId="10" borderId="8" xfId="0" applyFont="1" applyFill="1" applyBorder="1" applyAlignment="1" applyProtection="1">
      <alignment horizontal="left" vertical="top"/>
      <protection locked="0"/>
    </xf>
    <xf numFmtId="0" fontId="5" fillId="10" borderId="2" xfId="0" applyFont="1" applyFill="1" applyBorder="1" applyAlignment="1" applyProtection="1">
      <alignment horizontal="left" vertical="top"/>
      <protection locked="0"/>
    </xf>
    <xf numFmtId="0" fontId="17" fillId="11" borderId="0" xfId="0" quotePrefix="1" applyFont="1" applyFill="1" applyBorder="1" applyAlignment="1" applyProtection="1">
      <alignment horizontal="right" vertical="center" readingOrder="2"/>
    </xf>
    <xf numFmtId="0" fontId="5" fillId="10" borderId="6" xfId="0" applyFont="1" applyFill="1" applyBorder="1" applyAlignment="1" applyProtection="1">
      <alignment horizontal="left" vertical="top"/>
      <protection locked="0"/>
    </xf>
    <xf numFmtId="0" fontId="5" fillId="10" borderId="40" xfId="0" applyFont="1" applyFill="1" applyBorder="1" applyAlignment="1" applyProtection="1">
      <alignment horizontal="left" vertical="top"/>
      <protection locked="0"/>
    </xf>
    <xf numFmtId="0" fontId="5" fillId="10" borderId="41" xfId="0" applyFont="1" applyFill="1" applyBorder="1" applyAlignment="1" applyProtection="1">
      <alignment horizontal="left" vertical="top"/>
      <protection locked="0"/>
    </xf>
    <xf numFmtId="0" fontId="5" fillId="10" borderId="7" xfId="0" applyFont="1" applyFill="1" applyBorder="1" applyAlignment="1" applyProtection="1">
      <alignment horizontal="left" vertical="top"/>
      <protection locked="0"/>
    </xf>
    <xf numFmtId="0" fontId="5" fillId="10" borderId="0" xfId="0" applyFont="1" applyFill="1" applyBorder="1" applyAlignment="1" applyProtection="1">
      <alignment horizontal="left" vertical="top"/>
      <protection locked="0"/>
    </xf>
    <xf numFmtId="0" fontId="5" fillId="10" borderId="42" xfId="0" applyFont="1" applyFill="1" applyBorder="1" applyAlignment="1" applyProtection="1">
      <alignment horizontal="left" vertical="top"/>
      <protection locked="0"/>
    </xf>
    <xf numFmtId="0" fontId="5" fillId="10" borderId="4" xfId="0" applyFont="1" applyFill="1" applyBorder="1" applyAlignment="1" applyProtection="1">
      <alignment horizontal="left" vertical="top"/>
      <protection locked="0"/>
    </xf>
    <xf numFmtId="0" fontId="5" fillId="10" borderId="5" xfId="0" applyFont="1" applyFill="1" applyBorder="1" applyAlignment="1" applyProtection="1">
      <alignment horizontal="left" vertical="top"/>
      <protection locked="0"/>
    </xf>
    <xf numFmtId="0" fontId="5" fillId="10" borderId="43" xfId="0" applyFont="1" applyFill="1" applyBorder="1" applyAlignment="1" applyProtection="1">
      <alignment horizontal="left" vertical="top"/>
      <protection locked="0"/>
    </xf>
    <xf numFmtId="0" fontId="21" fillId="9" borderId="3" xfId="0" applyNumberFormat="1" applyFont="1" applyFill="1" applyBorder="1" applyAlignment="1" applyProtection="1">
      <alignment horizontal="right" vertical="center" readingOrder="2"/>
    </xf>
    <xf numFmtId="0" fontId="21" fillId="9" borderId="2" xfId="0" applyNumberFormat="1" applyFont="1" applyFill="1" applyBorder="1" applyAlignment="1" applyProtection="1">
      <alignment horizontal="right" vertical="center" readingOrder="2"/>
    </xf>
    <xf numFmtId="0" fontId="21" fillId="9" borderId="3" xfId="0" applyNumberFormat="1" applyFont="1" applyFill="1" applyBorder="1" applyAlignment="1" applyProtection="1">
      <alignment horizontal="right" readingOrder="2"/>
    </xf>
    <xf numFmtId="0" fontId="21" fillId="9" borderId="2" xfId="0" applyNumberFormat="1" applyFont="1" applyFill="1" applyBorder="1" applyAlignment="1" applyProtection="1">
      <alignment horizontal="right" readingOrder="2"/>
    </xf>
    <xf numFmtId="0" fontId="20" fillId="0" borderId="3" xfId="0" applyFont="1" applyBorder="1" applyAlignment="1" applyProtection="1">
      <alignment horizontal="center" readingOrder="2"/>
      <protection locked="0"/>
    </xf>
    <xf numFmtId="0" fontId="20" fillId="0" borderId="8" xfId="0" applyFont="1" applyBorder="1" applyAlignment="1" applyProtection="1">
      <alignment horizontal="center" readingOrder="2"/>
      <protection locked="0"/>
    </xf>
    <xf numFmtId="0" fontId="20" fillId="0" borderId="2" xfId="0" applyFont="1" applyBorder="1" applyAlignment="1" applyProtection="1">
      <alignment horizontal="center" readingOrder="2"/>
      <protection locked="0"/>
    </xf>
    <xf numFmtId="0" fontId="33" fillId="12" borderId="4" xfId="0" applyFont="1" applyFill="1" applyBorder="1" applyAlignment="1" applyProtection="1">
      <alignment horizontal="right" vertical="center" readingOrder="2"/>
    </xf>
    <xf numFmtId="0" fontId="33" fillId="12" borderId="5" xfId="0" applyFont="1" applyFill="1" applyBorder="1" applyAlignment="1" applyProtection="1">
      <alignment horizontal="right" vertical="center" readingOrder="2"/>
    </xf>
  </cellXfs>
  <cellStyles count="5">
    <cellStyle name="Comma" xfId="2" builtinId="3"/>
    <cellStyle name="Historical inputs" xfId="3"/>
    <cellStyle name="Hyperlink" xfId="4" builtinId="8"/>
    <cellStyle name="Normal" xfId="0" builtinId="0"/>
    <cellStyle name="Percent" xfId="1" builtinId="5"/>
  </cellStyles>
  <dxfs count="2">
    <dxf>
      <fill>
        <patternFill>
          <bgColor rgb="FFFFFF00"/>
        </patternFill>
      </fill>
    </dxf>
    <dxf>
      <fill>
        <patternFill>
          <bgColor theme="9" tint="0.79998168889431442"/>
        </patternFill>
      </fill>
    </dxf>
  </dxfs>
  <tableStyles count="0" defaultTableStyle="TableStyleMedium2" defaultPivotStyle="PivotStyleLight16"/>
  <colors>
    <mruColors>
      <color rgb="FF0068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87488</xdr:colOff>
      <xdr:row>1</xdr:row>
      <xdr:rowOff>136955</xdr:rowOff>
    </xdr:from>
    <xdr:to>
      <xdr:col>3</xdr:col>
      <xdr:colOff>402167</xdr:colOff>
      <xdr:row>5</xdr:row>
      <xdr:rowOff>70162</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l="15899" t="22131" r="3569" b="16189"/>
        <a:stretch>
          <a:fillRect/>
        </a:stretch>
      </xdr:blipFill>
      <xdr:spPr bwMode="auto">
        <a:xfrm>
          <a:off x="10172460111" y="320399"/>
          <a:ext cx="1570568" cy="659930"/>
        </a:xfrm>
        <a:prstGeom prst="rect">
          <a:avLst/>
        </a:prstGeom>
        <a:noFill/>
        <a:ln w="9525">
          <a:noFill/>
          <a:miter lim="800000"/>
          <a:headEnd/>
          <a:tailEnd/>
        </a:ln>
      </xdr:spPr>
    </xdr:pic>
    <xdr:clientData/>
  </xdr:twoCellAnchor>
  <xdr:twoCellAnchor editAs="oneCell">
    <xdr:from>
      <xdr:col>3</xdr:col>
      <xdr:colOff>416270</xdr:colOff>
      <xdr:row>1</xdr:row>
      <xdr:rowOff>74242</xdr:rowOff>
    </xdr:from>
    <xdr:to>
      <xdr:col>6</xdr:col>
      <xdr:colOff>162716</xdr:colOff>
      <xdr:row>5</xdr:row>
      <xdr:rowOff>148167</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70822784" y="257686"/>
          <a:ext cx="1623224" cy="800648"/>
        </a:xfrm>
        <a:prstGeom prst="rect">
          <a:avLst/>
        </a:prstGeom>
      </xdr:spPr>
    </xdr:pic>
    <xdr:clientData/>
  </xdr:twoCellAnchor>
  <xdr:twoCellAnchor>
    <xdr:from>
      <xdr:col>3</xdr:col>
      <xdr:colOff>507996</xdr:colOff>
      <xdr:row>2</xdr:row>
      <xdr:rowOff>7055</xdr:rowOff>
    </xdr:from>
    <xdr:to>
      <xdr:col>3</xdr:col>
      <xdr:colOff>508000</xdr:colOff>
      <xdr:row>5</xdr:row>
      <xdr:rowOff>49389</xdr:rowOff>
    </xdr:to>
    <xdr:cxnSp macro="">
      <xdr:nvCxnSpPr>
        <xdr:cNvPr id="5" name="Straight Connector 4"/>
        <xdr:cNvCxnSpPr/>
      </xdr:nvCxnSpPr>
      <xdr:spPr>
        <a:xfrm flipH="1">
          <a:off x="10172354278" y="373944"/>
          <a:ext cx="4" cy="585612"/>
        </a:xfrm>
        <a:prstGeom prst="line">
          <a:avLst/>
        </a:prstGeom>
        <a:ln>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lolayan\AppData\Local\Microsoft\Windows\INetCache\Content.Outlook\FVI7ANYS\&#1606;&#1605;&#1608;&#1584;&#1580;%20&#1575;&#1604;&#1582;&#1591;&#1577;%20&#1604;&#1604;&#1593;&#1585;&#1608;&#1590;%20&#1576;&#1610;&#1606;%20100-400%20&#1605;&#1604;&#1610;&#1608;&#16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نظرة عامة"/>
      <sheetName val="القسم 1. معلومات المنشأة"/>
      <sheetName val="القسم2.تقييم خطة المحتوى المحلي"/>
      <sheetName val="القسم 3. القوى العاملة"/>
      <sheetName val="القسم 4. السلع والخدمات"/>
      <sheetName val="القسم 5. تطوير القدرات"/>
      <sheetName val="القسم 6. الاهلاك"/>
      <sheetName val="الملحق أ"/>
    </sheetNames>
    <sheetDataSet>
      <sheetData sheetId="0"/>
      <sheetData sheetId="1">
        <row r="6">
          <cell r="C6" t="str">
            <v>يوم/شهر/سنة</v>
          </cell>
        </row>
        <row r="7">
          <cell r="C7" t="str">
            <v>يوم/شهر/سنة</v>
          </cell>
        </row>
        <row r="8">
          <cell r="C8">
            <v>0</v>
          </cell>
        </row>
        <row r="12">
          <cell r="C12">
            <v>0</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29"/>
  <sheetViews>
    <sheetView showGridLines="0" rightToLeft="1" tabSelected="1" zoomScale="90" zoomScaleNormal="90" workbookViewId="0">
      <selection activeCell="B10" sqref="B10:M18"/>
    </sheetView>
  </sheetViews>
  <sheetFormatPr defaultColWidth="8.90625" defaultRowHeight="14.5"/>
  <cols>
    <col min="1" max="1" width="4.36328125" style="1" customWidth="1"/>
    <col min="2" max="5" width="9" style="1" customWidth="1"/>
    <col min="6" max="6" width="8.90625" style="1" customWidth="1"/>
    <col min="7" max="12" width="8.90625" style="1"/>
    <col min="13" max="13" width="10.36328125" style="1" customWidth="1"/>
    <col min="14" max="14" width="8.90625" style="1"/>
    <col min="15" max="15" width="20.36328125" style="1" customWidth="1"/>
    <col min="16" max="16" width="8.90625" style="1"/>
    <col min="17" max="17" width="31.08984375" style="1" bestFit="1" customWidth="1"/>
    <col min="18" max="18" width="3.26953125" style="1" customWidth="1"/>
    <col min="19" max="16384" width="8.90625" style="1"/>
  </cols>
  <sheetData>
    <row r="2" spans="2:22" ht="14.5" customHeight="1">
      <c r="G2" s="216" t="s">
        <v>207</v>
      </c>
      <c r="H2" s="216"/>
      <c r="I2" s="216"/>
      <c r="J2" s="216"/>
      <c r="K2" s="216"/>
      <c r="L2" s="216"/>
      <c r="M2" s="216"/>
      <c r="N2" s="216"/>
      <c r="O2" s="216"/>
      <c r="P2" s="216"/>
    </row>
    <row r="3" spans="2:22" ht="14.5" customHeight="1">
      <c r="G3" s="216"/>
      <c r="H3" s="216"/>
      <c r="I3" s="216"/>
      <c r="J3" s="216"/>
      <c r="K3" s="216"/>
      <c r="L3" s="216"/>
      <c r="M3" s="216"/>
      <c r="N3" s="216"/>
      <c r="O3" s="216"/>
      <c r="P3" s="216"/>
    </row>
    <row r="4" spans="2:22" ht="14.5" customHeight="1">
      <c r="G4" s="216"/>
      <c r="H4" s="216"/>
      <c r="I4" s="216"/>
      <c r="J4" s="216"/>
      <c r="K4" s="216"/>
      <c r="L4" s="216"/>
      <c r="M4" s="216"/>
      <c r="N4" s="216"/>
      <c r="O4" s="216"/>
      <c r="P4" s="216"/>
    </row>
    <row r="5" spans="2:22" ht="14.25" customHeight="1">
      <c r="G5" s="216"/>
      <c r="H5" s="216"/>
      <c r="I5" s="216"/>
      <c r="J5" s="216"/>
      <c r="K5" s="216"/>
      <c r="L5" s="216"/>
      <c r="M5" s="216"/>
      <c r="N5" s="216"/>
      <c r="O5" s="216"/>
      <c r="P5" s="216"/>
    </row>
    <row r="6" spans="2:22" ht="14.25" customHeight="1">
      <c r="G6" s="216"/>
      <c r="H6" s="216"/>
      <c r="I6" s="216"/>
      <c r="J6" s="216"/>
      <c r="K6" s="216"/>
      <c r="L6" s="216"/>
      <c r="M6" s="216"/>
      <c r="N6" s="216"/>
      <c r="O6" s="216"/>
      <c r="P6" s="216"/>
    </row>
    <row r="8" spans="2:22" ht="15" thickBot="1"/>
    <row r="9" spans="2:22" ht="17.5" customHeight="1">
      <c r="B9" s="181" t="s">
        <v>7</v>
      </c>
      <c r="C9" s="182"/>
      <c r="D9" s="182"/>
      <c r="E9" s="182"/>
      <c r="F9" s="182"/>
      <c r="G9" s="182"/>
      <c r="H9" s="182"/>
      <c r="I9" s="182"/>
      <c r="J9" s="182"/>
      <c r="K9" s="182"/>
      <c r="L9" s="182"/>
      <c r="M9" s="183"/>
      <c r="N9" s="2"/>
      <c r="O9" s="184" t="s">
        <v>8</v>
      </c>
      <c r="P9" s="185"/>
      <c r="Q9" s="186"/>
      <c r="R9" s="187"/>
    </row>
    <row r="10" spans="2:22">
      <c r="B10" s="209" t="s">
        <v>184</v>
      </c>
      <c r="C10" s="210"/>
      <c r="D10" s="210"/>
      <c r="E10" s="210"/>
      <c r="F10" s="210"/>
      <c r="G10" s="210"/>
      <c r="H10" s="210"/>
      <c r="I10" s="210"/>
      <c r="J10" s="210"/>
      <c r="K10" s="210"/>
      <c r="L10" s="210"/>
      <c r="M10" s="211"/>
      <c r="N10" s="2"/>
      <c r="O10" s="3"/>
      <c r="P10" s="4"/>
      <c r="Q10" s="5"/>
      <c r="R10" s="6"/>
    </row>
    <row r="11" spans="2:22" ht="16.5" customHeight="1">
      <c r="B11" s="212"/>
      <c r="C11" s="210"/>
      <c r="D11" s="210"/>
      <c r="E11" s="210"/>
      <c r="F11" s="210"/>
      <c r="G11" s="210"/>
      <c r="H11" s="210"/>
      <c r="I11" s="210"/>
      <c r="J11" s="210"/>
      <c r="K11" s="210"/>
      <c r="L11" s="210"/>
      <c r="M11" s="211"/>
      <c r="N11" s="2"/>
      <c r="O11" s="193" t="s">
        <v>13</v>
      </c>
      <c r="P11" s="39" t="s">
        <v>9</v>
      </c>
      <c r="R11" s="6"/>
      <c r="T11" s="7"/>
      <c r="U11" s="7"/>
      <c r="V11" s="7"/>
    </row>
    <row r="12" spans="2:22" ht="14.5" customHeight="1">
      <c r="B12" s="212"/>
      <c r="C12" s="210"/>
      <c r="D12" s="210"/>
      <c r="E12" s="210"/>
      <c r="F12" s="210"/>
      <c r="G12" s="210"/>
      <c r="H12" s="210"/>
      <c r="I12" s="210"/>
      <c r="J12" s="210"/>
      <c r="K12" s="210"/>
      <c r="L12" s="210"/>
      <c r="M12" s="211"/>
      <c r="N12" s="2"/>
      <c r="O12" s="36" t="s">
        <v>13</v>
      </c>
      <c r="P12" s="39" t="s">
        <v>10</v>
      </c>
      <c r="R12" s="6"/>
      <c r="T12" s="7"/>
      <c r="U12" s="7"/>
      <c r="V12" s="7"/>
    </row>
    <row r="13" spans="2:22" ht="16.5" customHeight="1">
      <c r="B13" s="212"/>
      <c r="C13" s="210"/>
      <c r="D13" s="210"/>
      <c r="E13" s="210"/>
      <c r="F13" s="210"/>
      <c r="G13" s="210"/>
      <c r="H13" s="210"/>
      <c r="I13" s="210"/>
      <c r="J13" s="210"/>
      <c r="K13" s="210"/>
      <c r="L13" s="210"/>
      <c r="M13" s="211"/>
      <c r="N13" s="2"/>
      <c r="O13" s="37" t="s">
        <v>13</v>
      </c>
      <c r="P13" s="39" t="s">
        <v>11</v>
      </c>
      <c r="R13" s="6"/>
      <c r="T13" s="7"/>
      <c r="U13" s="7"/>
      <c r="V13" s="7"/>
    </row>
    <row r="14" spans="2:22" ht="16.5" customHeight="1">
      <c r="B14" s="212"/>
      <c r="C14" s="210"/>
      <c r="D14" s="210"/>
      <c r="E14" s="210"/>
      <c r="F14" s="210"/>
      <c r="G14" s="210"/>
      <c r="H14" s="210"/>
      <c r="I14" s="210"/>
      <c r="J14" s="210"/>
      <c r="K14" s="210"/>
      <c r="L14" s="210"/>
      <c r="M14" s="211"/>
      <c r="N14" s="2"/>
      <c r="O14" s="38" t="s">
        <v>13</v>
      </c>
      <c r="P14" s="46" t="s">
        <v>12</v>
      </c>
      <c r="R14" s="6"/>
      <c r="T14" s="7"/>
      <c r="U14" s="7"/>
      <c r="V14" s="7"/>
    </row>
    <row r="15" spans="2:22" ht="15" thickBot="1">
      <c r="B15" s="212"/>
      <c r="C15" s="210"/>
      <c r="D15" s="210"/>
      <c r="E15" s="210"/>
      <c r="F15" s="210"/>
      <c r="G15" s="210"/>
      <c r="H15" s="210"/>
      <c r="I15" s="210"/>
      <c r="J15" s="210"/>
      <c r="K15" s="210"/>
      <c r="L15" s="210"/>
      <c r="M15" s="211"/>
      <c r="N15" s="2"/>
      <c r="O15" s="8"/>
      <c r="P15" s="9"/>
      <c r="Q15" s="10"/>
      <c r="R15" s="11"/>
      <c r="T15" s="7"/>
      <c r="U15" s="7"/>
      <c r="V15" s="7"/>
    </row>
    <row r="16" spans="2:22">
      <c r="B16" s="212"/>
      <c r="C16" s="210"/>
      <c r="D16" s="210"/>
      <c r="E16" s="210"/>
      <c r="F16" s="210"/>
      <c r="G16" s="210"/>
      <c r="H16" s="210"/>
      <c r="I16" s="210"/>
      <c r="J16" s="210"/>
      <c r="K16" s="210"/>
      <c r="L16" s="210"/>
      <c r="M16" s="211"/>
      <c r="N16" s="2"/>
      <c r="O16" s="5"/>
      <c r="P16" s="4"/>
      <c r="Q16" s="12"/>
      <c r="R16" s="5"/>
      <c r="T16" s="7"/>
      <c r="U16" s="7"/>
      <c r="V16" s="7"/>
    </row>
    <row r="17" spans="2:22" s="14" customFormat="1">
      <c r="B17" s="212"/>
      <c r="C17" s="210"/>
      <c r="D17" s="210"/>
      <c r="E17" s="210"/>
      <c r="F17" s="210"/>
      <c r="G17" s="210"/>
      <c r="H17" s="210"/>
      <c r="I17" s="210"/>
      <c r="J17" s="210"/>
      <c r="K17" s="210"/>
      <c r="L17" s="210"/>
      <c r="M17" s="211"/>
      <c r="N17" s="5"/>
      <c r="O17" s="5"/>
      <c r="P17" s="13"/>
      <c r="Q17" s="5"/>
      <c r="R17" s="5"/>
      <c r="T17" s="15"/>
      <c r="U17" s="15"/>
      <c r="V17" s="15"/>
    </row>
    <row r="18" spans="2:22" ht="15" thickBot="1">
      <c r="B18" s="213"/>
      <c r="C18" s="214"/>
      <c r="D18" s="214"/>
      <c r="E18" s="214"/>
      <c r="F18" s="214"/>
      <c r="G18" s="214"/>
      <c r="H18" s="214"/>
      <c r="I18" s="214"/>
      <c r="J18" s="214"/>
      <c r="K18" s="214"/>
      <c r="L18" s="214"/>
      <c r="M18" s="215"/>
      <c r="N18" s="2"/>
      <c r="O18" s="2"/>
      <c r="P18" s="2"/>
      <c r="Q18" s="2"/>
      <c r="R18" s="2"/>
      <c r="T18" s="7"/>
      <c r="U18" s="7"/>
      <c r="V18" s="7"/>
    </row>
    <row r="19" spans="2:22" ht="15" thickBot="1">
      <c r="B19" s="2"/>
      <c r="C19" s="2"/>
      <c r="D19" s="2"/>
      <c r="E19" s="2"/>
      <c r="F19" s="2"/>
      <c r="G19" s="2"/>
      <c r="H19" s="2"/>
      <c r="I19" s="2"/>
      <c r="J19" s="2"/>
      <c r="K19" s="2"/>
      <c r="L19" s="2"/>
      <c r="M19" s="2"/>
      <c r="N19" s="2"/>
      <c r="O19" s="2"/>
      <c r="P19" s="2"/>
      <c r="Q19" s="2"/>
      <c r="R19" s="2"/>
      <c r="T19" s="7"/>
      <c r="U19" s="7"/>
      <c r="V19" s="7"/>
    </row>
    <row r="20" spans="2:22" ht="17.5" customHeight="1">
      <c r="B20" s="188" t="s">
        <v>14</v>
      </c>
      <c r="C20" s="189"/>
      <c r="D20" s="190"/>
      <c r="E20" s="189"/>
      <c r="F20" s="188" t="s">
        <v>7</v>
      </c>
      <c r="G20" s="191"/>
      <c r="H20" s="191"/>
      <c r="I20" s="191"/>
      <c r="J20" s="191"/>
      <c r="K20" s="191"/>
      <c r="L20" s="191"/>
      <c r="M20" s="191"/>
      <c r="N20" s="191"/>
      <c r="O20" s="191"/>
      <c r="P20" s="191"/>
      <c r="Q20" s="191"/>
      <c r="R20" s="192"/>
      <c r="T20" s="7"/>
      <c r="U20" s="7"/>
      <c r="V20" s="7"/>
    </row>
    <row r="21" spans="2:22">
      <c r="B21" s="203" t="s">
        <v>143</v>
      </c>
      <c r="C21" s="204"/>
      <c r="D21" s="204"/>
      <c r="E21" s="205"/>
      <c r="F21" s="40" t="s">
        <v>144</v>
      </c>
      <c r="G21" s="41"/>
      <c r="H21" s="41"/>
      <c r="I21" s="41"/>
      <c r="J21" s="41"/>
      <c r="K21" s="41"/>
      <c r="L21" s="41"/>
      <c r="M21" s="41"/>
      <c r="N21" s="16"/>
      <c r="O21" s="16"/>
      <c r="P21" s="16"/>
      <c r="Q21" s="16"/>
      <c r="R21" s="17"/>
      <c r="T21" s="7"/>
      <c r="U21" s="7"/>
      <c r="V21" s="7"/>
    </row>
    <row r="22" spans="2:22">
      <c r="B22" s="203" t="s">
        <v>185</v>
      </c>
      <c r="C22" s="204"/>
      <c r="D22" s="204"/>
      <c r="E22" s="205"/>
      <c r="F22" s="40" t="s">
        <v>186</v>
      </c>
      <c r="G22" s="41"/>
      <c r="H22" s="41"/>
      <c r="I22" s="41"/>
      <c r="J22" s="41"/>
      <c r="K22" s="41"/>
      <c r="L22" s="41"/>
      <c r="M22" s="41"/>
      <c r="N22" s="16"/>
      <c r="O22" s="16"/>
      <c r="P22" s="16"/>
      <c r="Q22" s="16"/>
      <c r="R22" s="17"/>
      <c r="T22" s="7"/>
      <c r="U22" s="7"/>
      <c r="V22" s="7"/>
    </row>
    <row r="23" spans="2:22">
      <c r="B23" s="203" t="s">
        <v>16</v>
      </c>
      <c r="C23" s="204"/>
      <c r="D23" s="204"/>
      <c r="E23" s="205"/>
      <c r="F23" s="40" t="s">
        <v>145</v>
      </c>
      <c r="G23" s="41"/>
      <c r="H23" s="41"/>
      <c r="I23" s="41"/>
      <c r="J23" s="41"/>
      <c r="K23" s="41"/>
      <c r="L23" s="41"/>
      <c r="M23" s="41"/>
      <c r="N23" s="16"/>
      <c r="O23" s="16"/>
      <c r="P23" s="16"/>
      <c r="Q23" s="16"/>
      <c r="R23" s="17"/>
      <c r="T23" s="7"/>
      <c r="U23" s="7"/>
      <c r="V23" s="7"/>
    </row>
    <row r="24" spans="2:22">
      <c r="B24" s="203" t="s">
        <v>17</v>
      </c>
      <c r="C24" s="204"/>
      <c r="D24" s="204"/>
      <c r="E24" s="205"/>
      <c r="F24" s="40" t="s">
        <v>146</v>
      </c>
      <c r="G24" s="41"/>
      <c r="H24" s="41"/>
      <c r="I24" s="41"/>
      <c r="J24" s="41"/>
      <c r="K24" s="41"/>
      <c r="L24" s="41"/>
      <c r="M24" s="41"/>
      <c r="N24" s="16"/>
      <c r="O24" s="16"/>
      <c r="P24" s="16"/>
      <c r="Q24" s="16"/>
      <c r="R24" s="17"/>
      <c r="T24" s="7"/>
      <c r="U24" s="7"/>
      <c r="V24" s="7"/>
    </row>
    <row r="25" spans="2:22">
      <c r="B25" s="203" t="s">
        <v>18</v>
      </c>
      <c r="C25" s="204"/>
      <c r="D25" s="204"/>
      <c r="E25" s="205"/>
      <c r="F25" s="40" t="s">
        <v>147</v>
      </c>
      <c r="G25" s="42"/>
      <c r="H25" s="42"/>
      <c r="I25" s="42"/>
      <c r="J25" s="42"/>
      <c r="K25" s="42"/>
      <c r="L25" s="42"/>
      <c r="M25" s="42"/>
      <c r="N25" s="18"/>
      <c r="O25" s="18"/>
      <c r="P25" s="18"/>
      <c r="Q25" s="18"/>
      <c r="R25" s="19"/>
      <c r="T25" s="7"/>
      <c r="U25" s="7"/>
      <c r="V25" s="7"/>
    </row>
    <row r="26" spans="2:22">
      <c r="B26" s="206" t="s">
        <v>19</v>
      </c>
      <c r="C26" s="207"/>
      <c r="D26" s="207"/>
      <c r="E26" s="208"/>
      <c r="F26" s="43" t="s">
        <v>149</v>
      </c>
      <c r="G26" s="41"/>
      <c r="H26" s="41"/>
      <c r="I26" s="41"/>
      <c r="J26" s="41"/>
      <c r="K26" s="41"/>
      <c r="L26" s="41"/>
      <c r="M26" s="41"/>
      <c r="N26" s="16"/>
      <c r="O26" s="16"/>
      <c r="P26" s="16"/>
      <c r="Q26" s="16"/>
      <c r="R26" s="17"/>
      <c r="T26" s="7"/>
      <c r="U26" s="7"/>
      <c r="V26" s="7"/>
    </row>
    <row r="27" spans="2:22" s="169" customFormat="1">
      <c r="B27" s="206" t="s">
        <v>295</v>
      </c>
      <c r="C27" s="207"/>
      <c r="D27" s="207"/>
      <c r="E27" s="208"/>
      <c r="F27" s="43" t="s">
        <v>296</v>
      </c>
      <c r="G27" s="170"/>
      <c r="H27" s="170"/>
      <c r="I27" s="170"/>
      <c r="J27" s="170"/>
      <c r="K27" s="170"/>
      <c r="L27" s="170"/>
      <c r="M27" s="171"/>
    </row>
    <row r="28" spans="2:22">
      <c r="B28" s="203" t="s">
        <v>297</v>
      </c>
      <c r="C28" s="204"/>
      <c r="D28" s="204"/>
      <c r="E28" s="205"/>
      <c r="F28" s="40" t="s">
        <v>148</v>
      </c>
      <c r="G28" s="41"/>
      <c r="H28" s="41"/>
      <c r="I28" s="41"/>
      <c r="J28" s="41"/>
      <c r="K28" s="41"/>
      <c r="L28" s="41"/>
      <c r="M28" s="41"/>
      <c r="N28" s="16"/>
      <c r="O28" s="16"/>
      <c r="P28" s="16"/>
      <c r="Q28" s="16"/>
      <c r="R28" s="17"/>
      <c r="T28" s="7"/>
      <c r="U28" s="7"/>
      <c r="V28" s="7"/>
    </row>
    <row r="29" spans="2:22" ht="15" thickBot="1">
      <c r="B29" s="200" t="s">
        <v>20</v>
      </c>
      <c r="C29" s="201"/>
      <c r="D29" s="201"/>
      <c r="E29" s="202"/>
      <c r="F29" s="44" t="s">
        <v>15</v>
      </c>
      <c r="G29" s="45"/>
      <c r="H29" s="45"/>
      <c r="I29" s="45"/>
      <c r="J29" s="45"/>
      <c r="K29" s="45"/>
      <c r="L29" s="45"/>
      <c r="M29" s="45"/>
      <c r="N29" s="20"/>
      <c r="O29" s="20"/>
      <c r="P29" s="20"/>
      <c r="Q29" s="20"/>
      <c r="R29" s="21"/>
      <c r="T29" s="7"/>
      <c r="U29" s="7"/>
      <c r="V29" s="7"/>
    </row>
  </sheetData>
  <sheetProtection insertColumns="0" insertRows="0" insertHyperlinks="0" deleteColumns="0" deleteRows="0"/>
  <mergeCells count="11">
    <mergeCell ref="B10:M18"/>
    <mergeCell ref="B21:E21"/>
    <mergeCell ref="B22:E22"/>
    <mergeCell ref="B23:E23"/>
    <mergeCell ref="G2:P6"/>
    <mergeCell ref="B29:E29"/>
    <mergeCell ref="B24:E24"/>
    <mergeCell ref="B25:E25"/>
    <mergeCell ref="B26:E26"/>
    <mergeCell ref="B27:E27"/>
    <mergeCell ref="B28:E28"/>
  </mergeCells>
  <hyperlinks>
    <hyperlink ref="B21" location="'Section 1. Company information'!A1" display="Section 1. Company information"/>
    <hyperlink ref="B22" location="'Section 2. LC Plan evaluation'!A1" display="Section 2. LC Plan evaluation"/>
    <hyperlink ref="B23" location="'Section 2a. Saudis in workforce'!A1" display="Section 2a. Saudis in workforce"/>
    <hyperlink ref="B24" location="'Section 3. Workforce'!A1" display="Section 3. Workforce"/>
    <hyperlink ref="B25" location="'Section 4. Goods &amp; Services'!A1" display="Section 4. Goods &amp; Services"/>
    <hyperlink ref="B26" location="'Section 5. Capacity development'!A1" display="Section 5. Capacity development"/>
    <hyperlink ref="B29" location="'Appendix A'!A1" display="Appendix A"/>
    <hyperlink ref="B28" location="'Section 7. Qualification of LC'!A1" display="Section 7. Qualification of LC"/>
    <hyperlink ref="B27" location="'القسم 6. الاهلاك'!A1" display="القسم 6. الإهلاك"/>
    <hyperlink ref="B28:E28" location="'القسم 7. الأنشطة الداعمة'!A1" display="القسم 7. الأنشطة الداعمة للمحتوى المحلي"/>
    <hyperlink ref="B27:E27" location="'القسم 6. الاهلاك'!A1" display="القسم 6. الإهلاك"/>
    <hyperlink ref="B29:E29" location="'الملحق أ'!A1" display="الملحق أ"/>
    <hyperlink ref="B26:E26" location="'القسم 5. تطوير القدرات'!A1" display="القسم 5. تطوير القدرات"/>
    <hyperlink ref="B25:E25" location="'القسم 4. السلع والخدمات'!A1" display="القسم 4. السلع والخدمات"/>
    <hyperlink ref="B24:E24" location="'القسم 3. القوى العاملة'!A1" display="القسم 3. القوى العاملة"/>
    <hyperlink ref="B23:E23" location="'القسم2أ.تقييم المحتوى المحلي'!A1" display="القسم 2أ. السعوديون في القوى العاملة"/>
    <hyperlink ref="B22:E22" location="'القسم2.تقييم المحتوى المحلي'!A1" display="القسم 2. تقييم المحتوى المحلي"/>
    <hyperlink ref="B21:E21" location="'نظرة عامة'!A1" display="القسم 1. معلومات عن المنشأة"/>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3"/>
  <sheetViews>
    <sheetView showGridLines="0" rightToLeft="1" topLeftCell="B1" zoomScaleNormal="100" workbookViewId="0">
      <selection activeCell="B3" sqref="B3:E3"/>
    </sheetView>
  </sheetViews>
  <sheetFormatPr defaultColWidth="8.90625" defaultRowHeight="14.5"/>
  <cols>
    <col min="1" max="1" width="4.36328125" style="139" customWidth="1"/>
    <col min="2" max="2" width="33" style="139" bestFit="1" customWidth="1"/>
    <col min="3" max="3" width="20.453125" style="139" customWidth="1"/>
    <col min="4" max="4" width="172.26953125" style="139" customWidth="1"/>
    <col min="5" max="5" width="18.08984375" style="139" customWidth="1"/>
    <col min="6" max="15" width="11.7265625" style="139" customWidth="1"/>
    <col min="16" max="16384" width="8.90625" style="139"/>
  </cols>
  <sheetData>
    <row r="1" spans="2:5">
      <c r="B1" s="138" t="s">
        <v>39</v>
      </c>
    </row>
    <row r="3" spans="2:5">
      <c r="B3" s="262" t="s">
        <v>138</v>
      </c>
      <c r="C3" s="263"/>
      <c r="D3" s="263"/>
      <c r="E3" s="263"/>
    </row>
    <row r="4" spans="2:5">
      <c r="B4" s="140" t="s">
        <v>119</v>
      </c>
      <c r="C4" s="141" t="s">
        <v>120</v>
      </c>
      <c r="D4" s="141" t="s">
        <v>121</v>
      </c>
      <c r="E4" s="141" t="s">
        <v>122</v>
      </c>
    </row>
    <row r="5" spans="2:5" ht="18" customHeight="1">
      <c r="B5" s="142" t="s">
        <v>101</v>
      </c>
      <c r="C5" s="143">
        <v>0.51195691245554908</v>
      </c>
      <c r="D5" s="136" t="s">
        <v>174</v>
      </c>
      <c r="E5" s="144" t="s">
        <v>123</v>
      </c>
    </row>
    <row r="6" spans="2:5">
      <c r="B6" s="142" t="s">
        <v>4</v>
      </c>
      <c r="C6" s="143">
        <v>0.69302205173593778</v>
      </c>
      <c r="D6" s="136" t="s">
        <v>211</v>
      </c>
      <c r="E6" s="144" t="s">
        <v>124</v>
      </c>
    </row>
    <row r="7" spans="2:5">
      <c r="B7" s="142" t="s">
        <v>102</v>
      </c>
      <c r="C7" s="143">
        <v>0.26403774971149319</v>
      </c>
      <c r="D7" s="136" t="s">
        <v>172</v>
      </c>
      <c r="E7" s="144" t="s">
        <v>125</v>
      </c>
    </row>
    <row r="8" spans="2:5">
      <c r="B8" s="142" t="s">
        <v>103</v>
      </c>
      <c r="C8" s="143">
        <v>0.66051495239704217</v>
      </c>
      <c r="D8" s="136" t="s">
        <v>126</v>
      </c>
      <c r="E8" s="144" t="s">
        <v>127</v>
      </c>
    </row>
    <row r="9" spans="2:5">
      <c r="B9" s="142" t="s">
        <v>104</v>
      </c>
      <c r="C9" s="143">
        <v>0.74609377084317352</v>
      </c>
      <c r="D9" s="136" t="s">
        <v>128</v>
      </c>
      <c r="E9" s="144" t="s">
        <v>129</v>
      </c>
    </row>
    <row r="10" spans="2:5">
      <c r="B10" s="142" t="s">
        <v>105</v>
      </c>
      <c r="C10" s="143">
        <v>0.28539520179450295</v>
      </c>
      <c r="D10" s="136" t="s">
        <v>173</v>
      </c>
      <c r="E10" s="144" t="s">
        <v>130</v>
      </c>
    </row>
    <row r="11" spans="2:5">
      <c r="B11" s="142" t="s">
        <v>212</v>
      </c>
      <c r="C11" s="143">
        <v>0.74</v>
      </c>
      <c r="D11" s="136" t="s">
        <v>213</v>
      </c>
      <c r="E11" s="144" t="s">
        <v>214</v>
      </c>
    </row>
    <row r="12" spans="2:5">
      <c r="B12" s="142" t="s">
        <v>106</v>
      </c>
      <c r="C12" s="143">
        <v>0.47553689554617629</v>
      </c>
      <c r="D12" s="136" t="s">
        <v>131</v>
      </c>
      <c r="E12" s="144" t="s">
        <v>215</v>
      </c>
    </row>
    <row r="13" spans="2:5">
      <c r="B13" s="142" t="s">
        <v>107</v>
      </c>
      <c r="C13" s="143">
        <v>0.69455779043326127</v>
      </c>
      <c r="D13" s="136" t="s">
        <v>132</v>
      </c>
      <c r="E13" s="144" t="s">
        <v>133</v>
      </c>
    </row>
    <row r="14" spans="2:5">
      <c r="B14" s="142" t="s">
        <v>108</v>
      </c>
      <c r="C14" s="143">
        <v>0.45850265838389226</v>
      </c>
      <c r="D14" s="136" t="s">
        <v>134</v>
      </c>
      <c r="E14" s="144" t="s">
        <v>135</v>
      </c>
    </row>
    <row r="15" spans="2:5">
      <c r="B15" s="142" t="s">
        <v>216</v>
      </c>
      <c r="C15" s="143">
        <v>0.52</v>
      </c>
      <c r="D15" s="136" t="s">
        <v>217</v>
      </c>
      <c r="E15" s="144" t="s">
        <v>218</v>
      </c>
    </row>
    <row r="16" spans="2:5">
      <c r="B16" s="142" t="s">
        <v>219</v>
      </c>
      <c r="C16" s="143">
        <v>0.46</v>
      </c>
      <c r="D16" s="136" t="s">
        <v>220</v>
      </c>
      <c r="E16" s="144" t="s">
        <v>221</v>
      </c>
    </row>
    <row r="17" spans="2:5">
      <c r="B17" s="142" t="s">
        <v>222</v>
      </c>
      <c r="C17" s="143">
        <v>0.1</v>
      </c>
      <c r="D17" s="136" t="s">
        <v>223</v>
      </c>
      <c r="E17" s="144" t="s">
        <v>137</v>
      </c>
    </row>
    <row r="18" spans="2:5">
      <c r="B18" s="142" t="s">
        <v>100</v>
      </c>
      <c r="C18" s="143">
        <v>0</v>
      </c>
      <c r="D18" s="136" t="s">
        <v>136</v>
      </c>
      <c r="E18" s="144" t="s">
        <v>137</v>
      </c>
    </row>
    <row r="21" spans="2:5">
      <c r="B21" s="262" t="s">
        <v>224</v>
      </c>
      <c r="C21" s="263"/>
      <c r="D21" s="263"/>
      <c r="E21" s="263"/>
    </row>
    <row r="22" spans="2:5">
      <c r="B22" s="140" t="s">
        <v>119</v>
      </c>
      <c r="C22" s="141" t="s">
        <v>120</v>
      </c>
      <c r="D22" s="141" t="s">
        <v>121</v>
      </c>
      <c r="E22" s="141" t="s">
        <v>122</v>
      </c>
    </row>
    <row r="23" spans="2:5">
      <c r="B23" s="136" t="s">
        <v>225</v>
      </c>
      <c r="C23" s="144">
        <v>0.56641542661936284</v>
      </c>
      <c r="D23" s="136" t="s">
        <v>226</v>
      </c>
      <c r="E23" s="145" t="s">
        <v>227</v>
      </c>
    </row>
    <row r="24" spans="2:5">
      <c r="B24" s="136" t="s">
        <v>228</v>
      </c>
      <c r="C24" s="144">
        <v>0.81</v>
      </c>
      <c r="D24" s="136" t="s">
        <v>229</v>
      </c>
      <c r="E24" s="145" t="s">
        <v>230</v>
      </c>
    </row>
    <row r="25" spans="2:5">
      <c r="B25" s="136" t="s">
        <v>231</v>
      </c>
      <c r="C25" s="144">
        <v>0.2</v>
      </c>
      <c r="D25" s="136" t="s">
        <v>232</v>
      </c>
      <c r="E25" s="145" t="s">
        <v>233</v>
      </c>
    </row>
    <row r="26" spans="2:5">
      <c r="B26" s="136" t="s">
        <v>234</v>
      </c>
      <c r="C26" s="144">
        <v>0.23</v>
      </c>
      <c r="D26" s="136" t="s">
        <v>235</v>
      </c>
      <c r="E26" s="145" t="s">
        <v>236</v>
      </c>
    </row>
    <row r="27" spans="2:5">
      <c r="B27" s="136" t="s">
        <v>237</v>
      </c>
      <c r="C27" s="144">
        <v>0.34209939835533126</v>
      </c>
      <c r="D27" s="136" t="s">
        <v>238</v>
      </c>
      <c r="E27" s="145" t="s">
        <v>239</v>
      </c>
    </row>
    <row r="28" spans="2:5">
      <c r="B28" s="136" t="s">
        <v>240</v>
      </c>
      <c r="C28" s="144">
        <v>0.53795290704430399</v>
      </c>
      <c r="D28" s="136" t="s">
        <v>241</v>
      </c>
      <c r="E28" s="145" t="s">
        <v>242</v>
      </c>
    </row>
    <row r="29" spans="2:5" ht="21.4" customHeight="1">
      <c r="B29" s="136" t="s">
        <v>243</v>
      </c>
      <c r="C29" s="144">
        <v>0.22</v>
      </c>
      <c r="D29" s="136" t="s">
        <v>244</v>
      </c>
      <c r="E29" s="145" t="s">
        <v>245</v>
      </c>
    </row>
    <row r="30" spans="2:5" ht="21.4" customHeight="1">
      <c r="B30" s="136" t="s">
        <v>246</v>
      </c>
      <c r="C30" s="144">
        <v>0.35</v>
      </c>
      <c r="D30" s="136" t="s">
        <v>247</v>
      </c>
      <c r="E30" s="145" t="s">
        <v>248</v>
      </c>
    </row>
    <row r="31" spans="2:5">
      <c r="B31" s="136" t="s">
        <v>249</v>
      </c>
      <c r="C31" s="144">
        <v>0.5</v>
      </c>
      <c r="D31" s="136" t="s">
        <v>250</v>
      </c>
      <c r="E31" s="145" t="s">
        <v>137</v>
      </c>
    </row>
    <row r="32" spans="2:5">
      <c r="B32" s="136" t="s">
        <v>109</v>
      </c>
      <c r="C32" s="144">
        <v>0.1</v>
      </c>
      <c r="D32" s="136" t="s">
        <v>169</v>
      </c>
      <c r="E32" s="145" t="s">
        <v>137</v>
      </c>
    </row>
    <row r="33" spans="2:5">
      <c r="B33" s="136" t="s">
        <v>99</v>
      </c>
      <c r="C33" s="144">
        <v>0</v>
      </c>
      <c r="D33" s="136" t="s">
        <v>170</v>
      </c>
      <c r="E33" s="145" t="s">
        <v>137</v>
      </c>
    </row>
  </sheetData>
  <sheetProtection insertRows="0" insertHyperlinks="0" deleteColumns="0" deleteRows="0"/>
  <mergeCells count="2">
    <mergeCell ref="B3:E3"/>
    <mergeCell ref="B21:E21"/>
  </mergeCells>
  <hyperlinks>
    <hyperlink ref="B1" location="'نظرة عامة'!A1" display="Back to Overview pag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0"/>
  <sheetViews>
    <sheetView showGridLines="0" rightToLeft="1" zoomScale="90" zoomScaleNormal="90" workbookViewId="0">
      <selection activeCell="B47" sqref="B47"/>
    </sheetView>
  </sheetViews>
  <sheetFormatPr defaultColWidth="8.90625" defaultRowHeight="14.5"/>
  <cols>
    <col min="1" max="1" width="4.36328125" style="1" customWidth="1"/>
    <col min="2" max="2" width="48.36328125" style="1" customWidth="1"/>
    <col min="3" max="3" width="35.7265625" style="1" customWidth="1"/>
    <col min="4" max="4" width="40.90625" style="1" customWidth="1"/>
    <col min="5" max="5" width="37" style="1" bestFit="1" customWidth="1"/>
    <col min="6" max="10" width="12.26953125" style="1" customWidth="1"/>
    <col min="11" max="16384" width="8.90625" style="1"/>
  </cols>
  <sheetData>
    <row r="1" spans="2:13">
      <c r="B1" s="59" t="s">
        <v>39</v>
      </c>
    </row>
    <row r="3" spans="2:13" ht="22.15" customHeight="1">
      <c r="B3" s="194" t="s">
        <v>28</v>
      </c>
      <c r="C3" s="195"/>
      <c r="D3" s="7"/>
      <c r="E3" s="217"/>
      <c r="F3" s="217"/>
      <c r="G3" s="217"/>
      <c r="H3" s="217"/>
      <c r="I3" s="217"/>
      <c r="J3" s="217"/>
    </row>
    <row r="4" spans="2:13">
      <c r="B4" s="49" t="s">
        <v>29</v>
      </c>
      <c r="C4" s="50" t="s">
        <v>21</v>
      </c>
      <c r="D4" s="7"/>
      <c r="E4" s="218"/>
      <c r="F4" s="218"/>
      <c r="G4" s="218"/>
      <c r="H4" s="218"/>
      <c r="I4" s="218"/>
      <c r="J4" s="218"/>
    </row>
    <row r="5" spans="2:13">
      <c r="B5" s="49" t="s">
        <v>22</v>
      </c>
      <c r="C5" s="50" t="s">
        <v>23</v>
      </c>
      <c r="D5" s="7"/>
      <c r="E5" s="218"/>
      <c r="F5" s="218"/>
      <c r="G5" s="218"/>
      <c r="H5" s="218"/>
      <c r="I5" s="218"/>
      <c r="J5" s="218"/>
    </row>
    <row r="6" spans="2:13">
      <c r="B6" s="49" t="s">
        <v>24</v>
      </c>
      <c r="C6" s="50" t="s">
        <v>25</v>
      </c>
      <c r="D6" s="7"/>
      <c r="E6" s="218"/>
      <c r="F6" s="218"/>
      <c r="G6" s="218"/>
      <c r="H6" s="218"/>
      <c r="I6" s="218"/>
      <c r="J6" s="218"/>
    </row>
    <row r="7" spans="2:13">
      <c r="B7" s="49" t="s">
        <v>26</v>
      </c>
      <c r="C7" s="50" t="s">
        <v>25</v>
      </c>
      <c r="D7" s="7"/>
      <c r="E7" s="218"/>
      <c r="F7" s="218"/>
      <c r="G7" s="218"/>
      <c r="H7" s="218"/>
      <c r="I7" s="218"/>
      <c r="J7" s="218"/>
    </row>
    <row r="8" spans="2:13">
      <c r="B8" s="49" t="s">
        <v>27</v>
      </c>
      <c r="C8" s="51">
        <v>0</v>
      </c>
      <c r="D8" s="7"/>
      <c r="E8" s="218"/>
      <c r="F8" s="218"/>
      <c r="G8" s="218"/>
      <c r="H8" s="218"/>
      <c r="I8" s="218"/>
      <c r="J8" s="218"/>
    </row>
    <row r="9" spans="2:13" ht="14.5" customHeight="1">
      <c r="F9" s="7"/>
      <c r="G9" s="7"/>
      <c r="H9" s="7"/>
      <c r="I9" s="7"/>
      <c r="J9" s="7"/>
      <c r="K9" s="7"/>
      <c r="L9" s="7"/>
      <c r="M9" s="7"/>
    </row>
    <row r="10" spans="2:13" ht="22.15" customHeight="1">
      <c r="B10" s="194" t="s">
        <v>150</v>
      </c>
      <c r="C10" s="196"/>
      <c r="F10" s="7"/>
      <c r="G10" s="7"/>
      <c r="H10" s="7"/>
      <c r="I10" s="7"/>
      <c r="J10" s="7"/>
      <c r="K10" s="7"/>
      <c r="L10" s="7"/>
      <c r="M10" s="7"/>
    </row>
    <row r="11" spans="2:13">
      <c r="B11" s="52" t="s">
        <v>151</v>
      </c>
      <c r="C11" s="53" t="s">
        <v>153</v>
      </c>
      <c r="F11" s="7"/>
      <c r="G11" s="7"/>
      <c r="H11" s="7"/>
      <c r="I11" s="7"/>
      <c r="J11" s="7"/>
      <c r="K11" s="7"/>
      <c r="L11" s="7"/>
      <c r="M11" s="7"/>
    </row>
    <row r="12" spans="2:13">
      <c r="B12" s="52" t="s">
        <v>152</v>
      </c>
      <c r="C12" s="53"/>
      <c r="F12" s="7"/>
      <c r="G12" s="7"/>
      <c r="H12" s="7"/>
      <c r="I12" s="7"/>
      <c r="J12" s="7"/>
      <c r="K12" s="7"/>
      <c r="L12" s="7"/>
      <c r="M12" s="7"/>
    </row>
    <row r="13" spans="2:13">
      <c r="B13" s="52" t="s">
        <v>30</v>
      </c>
      <c r="C13" s="53" t="s">
        <v>25</v>
      </c>
      <c r="F13" s="7"/>
      <c r="G13" s="7"/>
      <c r="H13" s="7"/>
      <c r="I13" s="7"/>
      <c r="J13" s="7"/>
      <c r="K13" s="7"/>
      <c r="L13" s="7"/>
      <c r="M13" s="7"/>
    </row>
    <row r="14" spans="2:13">
      <c r="B14" s="52" t="s">
        <v>31</v>
      </c>
      <c r="C14" s="53"/>
      <c r="F14" s="7"/>
      <c r="G14" s="7"/>
      <c r="H14" s="7"/>
      <c r="I14" s="7"/>
      <c r="J14" s="7"/>
      <c r="K14" s="7"/>
      <c r="L14" s="7"/>
      <c r="M14" s="7"/>
    </row>
    <row r="15" spans="2:13" ht="14.5" customHeight="1">
      <c r="F15" s="7"/>
      <c r="G15" s="7"/>
      <c r="H15" s="7"/>
      <c r="I15" s="7"/>
      <c r="J15" s="7"/>
      <c r="K15" s="7"/>
      <c r="L15" s="7"/>
      <c r="M15" s="7"/>
    </row>
    <row r="16" spans="2:13" ht="22.15" customHeight="1">
      <c r="B16" s="194" t="s">
        <v>32</v>
      </c>
      <c r="C16" s="196"/>
      <c r="F16" s="7"/>
      <c r="G16" s="7"/>
      <c r="H16" s="7"/>
      <c r="I16" s="7"/>
      <c r="J16" s="7"/>
      <c r="K16" s="7"/>
      <c r="L16" s="7"/>
      <c r="M16" s="7"/>
    </row>
    <row r="17" spans="2:13">
      <c r="B17" s="52" t="s">
        <v>33</v>
      </c>
      <c r="C17" s="22"/>
      <c r="F17" s="7"/>
      <c r="G17" s="7"/>
      <c r="H17" s="7"/>
      <c r="I17" s="7"/>
      <c r="J17" s="7"/>
      <c r="K17" s="7"/>
      <c r="L17" s="7"/>
      <c r="M17" s="7"/>
    </row>
    <row r="18" spans="2:13">
      <c r="B18" s="52" t="s">
        <v>34</v>
      </c>
      <c r="C18" s="22"/>
      <c r="F18" s="7"/>
      <c r="G18" s="7"/>
      <c r="H18" s="7"/>
      <c r="I18" s="7"/>
      <c r="J18" s="7"/>
      <c r="K18" s="7"/>
      <c r="L18" s="7"/>
      <c r="M18" s="7"/>
    </row>
    <row r="19" spans="2:13">
      <c r="B19" s="52" t="s">
        <v>35</v>
      </c>
      <c r="C19" s="22"/>
      <c r="F19" s="7"/>
      <c r="G19" s="7"/>
      <c r="H19" s="7"/>
      <c r="I19" s="7"/>
      <c r="J19" s="7"/>
      <c r="K19" s="7"/>
      <c r="L19" s="7"/>
      <c r="M19" s="7"/>
    </row>
    <row r="20" spans="2:13">
      <c r="B20" s="52" t="s">
        <v>36</v>
      </c>
      <c r="C20" s="22"/>
      <c r="F20" s="7"/>
      <c r="G20" s="7"/>
      <c r="H20" s="7"/>
      <c r="I20" s="7"/>
      <c r="J20" s="7"/>
      <c r="K20" s="7"/>
      <c r="L20" s="7"/>
      <c r="M20" s="7"/>
    </row>
    <row r="21" spans="2:13" ht="14.5" customHeight="1">
      <c r="F21" s="7"/>
      <c r="G21" s="7"/>
      <c r="H21" s="7"/>
      <c r="I21" s="7"/>
      <c r="J21" s="7"/>
      <c r="K21" s="7"/>
      <c r="L21" s="7"/>
      <c r="M21" s="7"/>
    </row>
    <row r="22" spans="2:13" ht="22.15" customHeight="1">
      <c r="B22" s="194" t="s">
        <v>154</v>
      </c>
      <c r="C22" s="196"/>
      <c r="D22" s="23"/>
      <c r="F22" s="7"/>
      <c r="G22" s="7"/>
      <c r="H22" s="7"/>
      <c r="I22" s="7"/>
      <c r="J22" s="7"/>
      <c r="K22" s="7"/>
      <c r="L22" s="7"/>
      <c r="M22" s="7"/>
    </row>
    <row r="23" spans="2:13" ht="23">
      <c r="B23" s="54" t="s">
        <v>155</v>
      </c>
      <c r="C23" s="48"/>
      <c r="D23" s="23"/>
      <c r="F23" s="7"/>
      <c r="G23" s="7"/>
      <c r="H23" s="7"/>
      <c r="I23" s="7"/>
      <c r="J23" s="7"/>
      <c r="K23" s="7"/>
      <c r="L23" s="7"/>
      <c r="M23" s="7"/>
    </row>
    <row r="24" spans="2:13" ht="14.5" customHeight="1">
      <c r="F24" s="7"/>
      <c r="G24" s="7"/>
      <c r="H24" s="7"/>
      <c r="I24" s="7"/>
      <c r="J24" s="7"/>
      <c r="K24" s="7"/>
      <c r="L24" s="7"/>
      <c r="M24" s="7"/>
    </row>
    <row r="25" spans="2:13" ht="22.15" customHeight="1">
      <c r="B25" s="194" t="s">
        <v>37</v>
      </c>
      <c r="C25" s="195"/>
      <c r="D25" s="23"/>
      <c r="F25" s="7"/>
      <c r="G25" s="7"/>
      <c r="H25" s="7"/>
      <c r="I25" s="7"/>
      <c r="J25" s="7"/>
      <c r="K25" s="7"/>
      <c r="L25" s="7"/>
      <c r="M25" s="7"/>
    </row>
    <row r="26" spans="2:13" ht="25">
      <c r="B26" s="54" t="s">
        <v>160</v>
      </c>
      <c r="C26" s="50"/>
      <c r="D26" s="23"/>
      <c r="F26" s="7"/>
      <c r="G26" s="7"/>
      <c r="H26" s="7"/>
      <c r="I26" s="7"/>
      <c r="J26" s="7"/>
      <c r="K26" s="7"/>
      <c r="L26" s="7"/>
      <c r="M26" s="7"/>
    </row>
    <row r="27" spans="2:13" ht="14.5" customHeight="1">
      <c r="F27" s="7"/>
      <c r="G27" s="7"/>
      <c r="H27" s="7"/>
      <c r="I27" s="7"/>
      <c r="J27" s="7"/>
      <c r="K27" s="7"/>
      <c r="L27" s="7"/>
      <c r="M27" s="7"/>
    </row>
    <row r="28" spans="2:13" ht="22.15" customHeight="1">
      <c r="B28" s="194" t="s">
        <v>183</v>
      </c>
      <c r="C28" s="196"/>
      <c r="F28" s="7"/>
      <c r="G28" s="7"/>
      <c r="H28" s="7"/>
      <c r="I28" s="7"/>
      <c r="J28" s="7"/>
      <c r="K28" s="7"/>
      <c r="L28" s="7"/>
      <c r="M28" s="7"/>
    </row>
    <row r="29" spans="2:13">
      <c r="B29" s="55" t="s">
        <v>38</v>
      </c>
      <c r="C29" s="56">
        <v>0</v>
      </c>
      <c r="F29" s="7"/>
      <c r="G29" s="7"/>
      <c r="H29" s="7"/>
      <c r="I29" s="15"/>
      <c r="J29" s="15"/>
      <c r="K29" s="15"/>
      <c r="L29" s="7"/>
      <c r="M29" s="7"/>
    </row>
    <row r="30" spans="2:13">
      <c r="B30" s="133" t="s">
        <v>156</v>
      </c>
      <c r="C30" s="56">
        <v>0</v>
      </c>
      <c r="F30" s="7"/>
      <c r="G30" s="7"/>
      <c r="H30" s="7"/>
      <c r="I30" s="15"/>
      <c r="J30" s="15"/>
      <c r="K30" s="15"/>
      <c r="L30" s="7"/>
      <c r="M30" s="7"/>
    </row>
    <row r="31" spans="2:13" s="14" customFormat="1" ht="14.5" customHeight="1">
      <c r="F31" s="15"/>
      <c r="G31" s="15"/>
      <c r="H31" s="15"/>
      <c r="I31" s="15"/>
      <c r="J31" s="15"/>
      <c r="K31" s="15"/>
      <c r="L31" s="15"/>
      <c r="M31" s="15"/>
    </row>
    <row r="32" spans="2:13" s="14" customFormat="1" ht="14.5" customHeight="1">
      <c r="F32" s="15"/>
      <c r="G32" s="15"/>
      <c r="H32" s="15"/>
      <c r="I32" s="15"/>
      <c r="J32" s="15"/>
      <c r="K32" s="15"/>
      <c r="L32" s="15"/>
      <c r="M32" s="15"/>
    </row>
    <row r="34" spans="2:9">
      <c r="B34" s="60" t="s">
        <v>157</v>
      </c>
      <c r="F34" s="7"/>
      <c r="G34" s="7"/>
      <c r="H34" s="7"/>
      <c r="I34" s="7"/>
    </row>
    <row r="35" spans="2:9">
      <c r="B35" s="60" t="s">
        <v>158</v>
      </c>
      <c r="F35" s="7"/>
      <c r="G35" s="7"/>
      <c r="H35" s="7"/>
      <c r="I35" s="7"/>
    </row>
    <row r="36" spans="2:9">
      <c r="B36" s="60" t="s">
        <v>159</v>
      </c>
      <c r="F36" s="7"/>
      <c r="G36" s="7"/>
      <c r="H36" s="7"/>
      <c r="I36" s="7"/>
    </row>
    <row r="37" spans="2:9">
      <c r="B37" s="60" t="s">
        <v>40</v>
      </c>
      <c r="F37" s="7"/>
      <c r="G37" s="7"/>
      <c r="H37" s="7"/>
      <c r="I37" s="7"/>
    </row>
    <row r="38" spans="2:9">
      <c r="B38" s="58" t="s">
        <v>187</v>
      </c>
      <c r="F38" s="7"/>
      <c r="G38" s="7"/>
      <c r="H38" s="7"/>
      <c r="I38" s="7"/>
    </row>
    <row r="39" spans="2:9">
      <c r="B39" s="58" t="s">
        <v>188</v>
      </c>
      <c r="F39" s="7"/>
      <c r="G39" s="7"/>
      <c r="H39" s="7"/>
      <c r="I39" s="7"/>
    </row>
    <row r="40" spans="2:9">
      <c r="B40" s="58"/>
      <c r="F40" s="7"/>
      <c r="G40" s="7"/>
      <c r="H40" s="7"/>
      <c r="I40" s="7"/>
    </row>
  </sheetData>
  <sheetProtection insertColumns="0" insertRows="0" insertHyperlinks="0" deleteColumns="0" deleteRows="0"/>
  <mergeCells count="2">
    <mergeCell ref="E3:J3"/>
    <mergeCell ref="E4:J8"/>
  </mergeCells>
  <hyperlinks>
    <hyperlink ref="B1" location="Overview!A1" display="Back to Overview pag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1"/>
  <sheetViews>
    <sheetView showGridLines="0" rightToLeft="1" topLeftCell="B1" zoomScale="90" zoomScaleNormal="90" workbookViewId="0">
      <selection activeCell="B21" sqref="B21:C21"/>
    </sheetView>
  </sheetViews>
  <sheetFormatPr defaultColWidth="8.90625" defaultRowHeight="14.5"/>
  <cols>
    <col min="1" max="1" width="4.36328125" style="1" customWidth="1"/>
    <col min="2" max="2" width="68" style="1" customWidth="1"/>
    <col min="3" max="3" width="43.26953125" style="1" customWidth="1"/>
    <col min="4" max="4" width="18.08984375" style="1" customWidth="1"/>
    <col min="5" max="5" width="21.90625" style="1" customWidth="1"/>
    <col min="6" max="6" width="1.6328125" style="1" customWidth="1"/>
    <col min="7" max="7" width="26.90625" style="1" customWidth="1"/>
    <col min="8" max="8" width="15.7265625" style="1" customWidth="1"/>
    <col min="9" max="9" width="20.08984375" style="1" customWidth="1"/>
    <col min="10" max="16384" width="8.90625" style="1"/>
  </cols>
  <sheetData>
    <row r="1" spans="1:41">
      <c r="B1" s="59" t="s">
        <v>39</v>
      </c>
    </row>
    <row r="3" spans="1:41" ht="21">
      <c r="B3" s="223" t="s">
        <v>41</v>
      </c>
      <c r="C3" s="224"/>
      <c r="D3" s="7"/>
      <c r="E3" s="217"/>
      <c r="F3" s="217"/>
      <c r="G3" s="217"/>
      <c r="H3" s="217"/>
      <c r="I3" s="217"/>
      <c r="J3" s="217"/>
    </row>
    <row r="4" spans="1:41" ht="22.5" customHeight="1">
      <c r="B4" s="49" t="s">
        <v>42</v>
      </c>
      <c r="C4" s="62" t="str">
        <f>'القسم 1. معلومات المنشأة'!C11</f>
        <v>اسم المنشأة</v>
      </c>
      <c r="D4" s="7"/>
      <c r="E4" s="218"/>
      <c r="F4" s="218"/>
      <c r="G4" s="218"/>
      <c r="H4" s="218"/>
      <c r="I4" s="218"/>
      <c r="J4" s="218"/>
    </row>
    <row r="5" spans="1:41">
      <c r="B5" s="49" t="s">
        <v>22</v>
      </c>
      <c r="C5" s="62" t="str">
        <f>CONCATENATE('القسم 1. معلومات المنشأة'!C4, " - ", 'القسم 1. معلومات المنشأة'!C5)</f>
        <v>اسم الجهة - اسم أو رقم المنافسة</v>
      </c>
      <c r="D5" s="7"/>
      <c r="E5" s="218"/>
      <c r="F5" s="218"/>
      <c r="G5" s="218"/>
      <c r="H5" s="218"/>
      <c r="I5" s="218"/>
      <c r="J5" s="218"/>
    </row>
    <row r="6" spans="1:41">
      <c r="B6" s="49" t="s">
        <v>24</v>
      </c>
      <c r="C6" s="62" t="str">
        <f>'القسم 1. معلومات المنشأة'!C6</f>
        <v>يوم/شهر/سنة</v>
      </c>
      <c r="D6" s="7"/>
      <c r="E6" s="218"/>
      <c r="F6" s="218"/>
      <c r="G6" s="218"/>
      <c r="H6" s="218"/>
      <c r="I6" s="218"/>
      <c r="J6" s="218"/>
    </row>
    <row r="7" spans="1:41">
      <c r="B7" s="49" t="s">
        <v>26</v>
      </c>
      <c r="C7" s="62" t="str">
        <f>'القسم 1. معلومات المنشأة'!C7</f>
        <v>يوم/شهر/سنة</v>
      </c>
      <c r="D7" s="7"/>
      <c r="E7" s="218"/>
      <c r="F7" s="218"/>
      <c r="G7" s="218"/>
      <c r="H7" s="218"/>
      <c r="I7" s="218"/>
      <c r="J7" s="218"/>
    </row>
    <row r="8" spans="1:41">
      <c r="B8" s="49" t="s">
        <v>43</v>
      </c>
      <c r="C8" s="63">
        <f>'القسم 1. معلومات المنشأة'!C8</f>
        <v>0</v>
      </c>
      <c r="D8" s="7"/>
      <c r="E8" s="218"/>
      <c r="F8" s="218"/>
      <c r="G8" s="218"/>
      <c r="H8" s="218"/>
      <c r="I8" s="218"/>
      <c r="J8" s="218"/>
    </row>
    <row r="9" spans="1:41" ht="14.5" customHeight="1">
      <c r="D9" s="7"/>
      <c r="I9" s="7"/>
      <c r="J9" s="7"/>
      <c r="K9" s="7"/>
      <c r="L9" s="7"/>
      <c r="M9" s="7"/>
      <c r="N9" s="7"/>
      <c r="O9" s="7"/>
      <c r="P9" s="7"/>
      <c r="AO9" s="134" t="s">
        <v>167</v>
      </c>
    </row>
    <row r="10" spans="1:41" ht="16.5">
      <c r="A10" s="24" t="s">
        <v>0</v>
      </c>
      <c r="B10" s="225" t="s">
        <v>189</v>
      </c>
      <c r="C10" s="225"/>
      <c r="D10" s="7"/>
      <c r="E10" s="7"/>
      <c r="I10" s="7"/>
      <c r="J10" s="7"/>
      <c r="K10" s="7"/>
      <c r="L10" s="7"/>
      <c r="M10" s="7"/>
      <c r="N10" s="7"/>
      <c r="O10" s="7"/>
      <c r="P10" s="7"/>
      <c r="AO10" s="134" t="s">
        <v>168</v>
      </c>
    </row>
    <row r="11" spans="1:41">
      <c r="A11" s="24" t="s">
        <v>1</v>
      </c>
      <c r="B11" s="64" t="s">
        <v>44</v>
      </c>
      <c r="C11" s="135"/>
      <c r="D11" s="7"/>
      <c r="E11" s="7"/>
      <c r="I11" s="7"/>
      <c r="J11" s="7"/>
      <c r="K11" s="7"/>
      <c r="L11" s="7"/>
      <c r="M11" s="7"/>
      <c r="N11" s="7"/>
      <c r="O11" s="7"/>
      <c r="P11" s="7"/>
    </row>
    <row r="12" spans="1:41">
      <c r="A12" s="24"/>
      <c r="B12" s="64" t="s">
        <v>190</v>
      </c>
      <c r="C12" s="135"/>
      <c r="D12" s="7"/>
      <c r="E12" s="7"/>
      <c r="I12" s="7"/>
      <c r="J12" s="7"/>
      <c r="K12" s="7"/>
      <c r="L12" s="7"/>
      <c r="M12" s="7"/>
      <c r="N12" s="7"/>
      <c r="O12" s="7"/>
      <c r="P12" s="7"/>
    </row>
    <row r="13" spans="1:41" ht="23">
      <c r="A13" s="24"/>
      <c r="B13" s="65" t="s">
        <v>191</v>
      </c>
      <c r="C13" s="135"/>
      <c r="I13" s="7"/>
      <c r="J13" s="7"/>
      <c r="K13" s="7"/>
      <c r="L13" s="7"/>
      <c r="M13" s="7"/>
      <c r="N13" s="7"/>
      <c r="O13" s="7"/>
      <c r="P13" s="7"/>
    </row>
    <row r="14" spans="1:41" ht="14.5" customHeight="1">
      <c r="I14" s="7"/>
      <c r="J14" s="7"/>
      <c r="K14" s="7"/>
      <c r="L14" s="7"/>
      <c r="M14" s="7"/>
      <c r="N14" s="7"/>
      <c r="O14" s="7"/>
      <c r="P14" s="7"/>
    </row>
    <row r="15" spans="1:41">
      <c r="B15" s="221" t="s">
        <v>141</v>
      </c>
      <c r="C15" s="222"/>
      <c r="D15" s="222"/>
      <c r="E15" s="222"/>
      <c r="I15" s="7"/>
      <c r="J15" s="7"/>
      <c r="K15" s="7"/>
      <c r="L15" s="7"/>
      <c r="M15" s="7"/>
      <c r="N15" s="7"/>
      <c r="O15" s="7"/>
      <c r="P15" s="7"/>
    </row>
    <row r="16" spans="1:41" ht="25.9" customHeight="1">
      <c r="B16" s="66" t="s">
        <v>45</v>
      </c>
      <c r="C16" s="67" t="s">
        <v>46</v>
      </c>
      <c r="D16" s="67" t="s">
        <v>5</v>
      </c>
      <c r="E16" s="67" t="s">
        <v>47</v>
      </c>
      <c r="I16" s="7"/>
      <c r="J16" s="7"/>
      <c r="K16" s="7"/>
      <c r="L16" s="7"/>
      <c r="M16" s="7"/>
      <c r="N16" s="7"/>
      <c r="O16" s="7"/>
      <c r="P16" s="7"/>
    </row>
    <row r="17" spans="2:16" ht="14.5" customHeight="1">
      <c r="B17" s="70" t="s">
        <v>48</v>
      </c>
      <c r="C17" s="71" t="e">
        <f>C31</f>
        <v>#DIV/0!</v>
      </c>
      <c r="D17" s="72">
        <v>0.7</v>
      </c>
      <c r="E17" s="71" t="e">
        <f>C17*D17</f>
        <v>#DIV/0!</v>
      </c>
      <c r="I17" s="7"/>
      <c r="J17" s="7"/>
      <c r="K17" s="7"/>
      <c r="L17" s="7"/>
      <c r="M17" s="7"/>
      <c r="N17" s="7"/>
      <c r="O17" s="7"/>
      <c r="P17" s="7"/>
    </row>
    <row r="18" spans="2:16" ht="14.5" customHeight="1" thickBot="1">
      <c r="B18" s="73" t="s">
        <v>49</v>
      </c>
      <c r="C18" s="74" t="e">
        <f>E40</f>
        <v>#DIV/0!</v>
      </c>
      <c r="D18" s="75">
        <f>1-D17</f>
        <v>0.30000000000000004</v>
      </c>
      <c r="E18" s="74" t="e">
        <f>C18*D18</f>
        <v>#DIV/0!</v>
      </c>
      <c r="I18" s="7"/>
      <c r="J18" s="7"/>
      <c r="K18" s="7"/>
      <c r="L18" s="7"/>
      <c r="M18" s="7"/>
      <c r="N18" s="7"/>
      <c r="O18" s="7"/>
      <c r="P18" s="7"/>
    </row>
    <row r="19" spans="2:16" ht="15" thickBot="1">
      <c r="B19" s="76" t="s">
        <v>139</v>
      </c>
      <c r="C19" s="77"/>
      <c r="D19" s="78"/>
      <c r="E19" s="79" t="e">
        <f>SUM(E17:E18)</f>
        <v>#DIV/0!</v>
      </c>
      <c r="I19" s="7"/>
      <c r="J19" s="7"/>
      <c r="K19" s="7"/>
      <c r="L19" s="7"/>
      <c r="M19" s="7"/>
      <c r="N19" s="7"/>
      <c r="O19" s="7"/>
      <c r="P19" s="7"/>
    </row>
    <row r="20" spans="2:16" ht="14.5" customHeight="1">
      <c r="I20" s="7"/>
      <c r="J20" s="7"/>
      <c r="K20" s="7"/>
      <c r="L20" s="7"/>
      <c r="M20" s="7"/>
      <c r="N20" s="7"/>
      <c r="O20" s="7"/>
      <c r="P20" s="7"/>
    </row>
    <row r="21" spans="2:16" ht="16">
      <c r="B21" s="221" t="s">
        <v>59</v>
      </c>
      <c r="C21" s="222"/>
      <c r="I21" s="7"/>
      <c r="J21" s="7"/>
      <c r="K21" s="7"/>
      <c r="L21" s="7"/>
      <c r="M21" s="7"/>
      <c r="N21" s="7"/>
      <c r="O21" s="7"/>
      <c r="P21" s="7"/>
    </row>
    <row r="22" spans="2:16" ht="25.9" customHeight="1">
      <c r="B22" s="66" t="s">
        <v>50</v>
      </c>
      <c r="C22" s="67" t="s">
        <v>58</v>
      </c>
      <c r="I22" s="7"/>
      <c r="J22" s="7"/>
      <c r="K22" s="7"/>
      <c r="L22" s="7"/>
      <c r="M22" s="7"/>
      <c r="N22" s="7"/>
      <c r="O22" s="7"/>
      <c r="P22" s="7"/>
    </row>
    <row r="23" spans="2:16">
      <c r="B23" s="82" t="s">
        <v>51</v>
      </c>
      <c r="C23" s="83">
        <f>'القسم 3. القوى العاملة'!E43</f>
        <v>0</v>
      </c>
      <c r="I23" s="7"/>
      <c r="J23" s="7"/>
      <c r="K23" s="7"/>
      <c r="L23" s="7"/>
      <c r="M23" s="7"/>
      <c r="N23" s="7"/>
      <c r="O23" s="7"/>
      <c r="P23" s="7"/>
    </row>
    <row r="24" spans="2:16">
      <c r="B24" s="82" t="s">
        <v>52</v>
      </c>
      <c r="C24" s="83" t="e">
        <f>'القسم 4. السلع والخدمات'!C12</f>
        <v>#DIV/0!</v>
      </c>
      <c r="I24" s="7"/>
      <c r="J24" s="7"/>
      <c r="K24" s="7"/>
      <c r="L24" s="7"/>
      <c r="M24" s="7"/>
      <c r="N24" s="7"/>
      <c r="O24" s="7"/>
      <c r="P24" s="7"/>
    </row>
    <row r="25" spans="2:16">
      <c r="B25" s="82" t="s">
        <v>53</v>
      </c>
      <c r="C25" s="83">
        <f>'القسم 5. تطوير القدرات'!C11</f>
        <v>0</v>
      </c>
      <c r="I25" s="7"/>
      <c r="J25" s="7"/>
      <c r="K25" s="7"/>
      <c r="L25" s="7"/>
      <c r="M25" s="7"/>
      <c r="N25" s="7"/>
      <c r="O25" s="7"/>
      <c r="P25" s="7"/>
    </row>
    <row r="26" spans="2:16">
      <c r="B26" s="82" t="s">
        <v>54</v>
      </c>
      <c r="C26" s="83">
        <f>'القسم 5. تطوير القدرات'!C14</f>
        <v>0</v>
      </c>
      <c r="I26" s="7"/>
      <c r="J26" s="7"/>
      <c r="K26" s="7"/>
      <c r="L26" s="7"/>
      <c r="M26" s="7"/>
      <c r="N26" s="7"/>
      <c r="O26" s="7"/>
      <c r="P26" s="7"/>
    </row>
    <row r="27" spans="2:16">
      <c r="B27" s="82" t="s">
        <v>55</v>
      </c>
      <c r="C27" s="83">
        <f>'القسم 5. تطوير القدرات'!C17</f>
        <v>0</v>
      </c>
      <c r="I27" s="7"/>
      <c r="J27" s="7"/>
      <c r="K27" s="7"/>
      <c r="L27" s="7"/>
      <c r="M27" s="7"/>
      <c r="N27" s="7"/>
      <c r="O27" s="7"/>
      <c r="P27" s="7"/>
    </row>
    <row r="28" spans="2:16" ht="15" thickBot="1">
      <c r="B28" s="82" t="s">
        <v>69</v>
      </c>
      <c r="C28" s="83">
        <f>'القسم 6. الاهلاك'!G56</f>
        <v>0</v>
      </c>
      <c r="I28" s="7"/>
      <c r="J28" s="7"/>
      <c r="K28" s="7"/>
      <c r="L28" s="7"/>
      <c r="M28" s="7"/>
      <c r="N28" s="7"/>
      <c r="O28" s="7"/>
      <c r="P28" s="7"/>
    </row>
    <row r="29" spans="2:16">
      <c r="B29" s="84" t="s">
        <v>56</v>
      </c>
      <c r="C29" s="85" t="e">
        <f>SUM(C23:C28)</f>
        <v>#DIV/0!</v>
      </c>
      <c r="I29" s="7"/>
      <c r="J29" s="7"/>
      <c r="K29" s="7"/>
      <c r="L29" s="7"/>
      <c r="M29" s="7"/>
      <c r="N29" s="7"/>
      <c r="O29" s="7"/>
      <c r="P29" s="7"/>
    </row>
    <row r="30" spans="2:16">
      <c r="B30" s="132" t="s">
        <v>140</v>
      </c>
      <c r="C30" s="131">
        <f>'القسم 3. القوى العاملة'!E41+'القسم 4. السلع والخدمات'!C11+'القسم 5. تطوير القدرات'!C11+'القسم 5. تطوير القدرات'!C14+'القسم 5. تطوير القدرات'!C17+'القسم 6. الاهلاك'!C12</f>
        <v>0</v>
      </c>
      <c r="I30" s="7"/>
      <c r="J30" s="7"/>
      <c r="K30" s="7"/>
      <c r="L30" s="7"/>
      <c r="M30" s="7"/>
      <c r="N30" s="7"/>
      <c r="O30" s="7"/>
      <c r="P30" s="7"/>
    </row>
    <row r="31" spans="2:16" ht="15" thickBot="1">
      <c r="B31" s="86" t="s">
        <v>57</v>
      </c>
      <c r="C31" s="87" t="e">
        <f>C29/C30</f>
        <v>#DIV/0!</v>
      </c>
      <c r="I31" s="7"/>
      <c r="J31" s="7"/>
      <c r="K31" s="7"/>
      <c r="L31" s="7"/>
      <c r="M31" s="7"/>
      <c r="N31" s="7"/>
      <c r="O31" s="7"/>
      <c r="P31" s="7"/>
    </row>
    <row r="32" spans="2:16">
      <c r="B32" s="25"/>
      <c r="I32" s="7"/>
      <c r="J32" s="7"/>
      <c r="K32" s="7"/>
      <c r="L32" s="7"/>
      <c r="M32" s="7"/>
      <c r="N32" s="7"/>
      <c r="O32" s="7"/>
      <c r="P32" s="7"/>
    </row>
    <row r="33" spans="2:16" ht="16.5">
      <c r="B33" s="219" t="s">
        <v>66</v>
      </c>
      <c r="C33" s="220"/>
      <c r="D33" s="220"/>
      <c r="E33" s="220"/>
      <c r="I33" s="7"/>
      <c r="J33" s="7"/>
      <c r="K33" s="7"/>
      <c r="L33" s="7"/>
      <c r="M33" s="7"/>
      <c r="N33" s="7"/>
      <c r="O33" s="7"/>
      <c r="P33" s="7"/>
    </row>
    <row r="34" spans="2:16" ht="25.9" customHeight="1">
      <c r="B34" s="66" t="s">
        <v>50</v>
      </c>
      <c r="C34" s="67" t="s">
        <v>46</v>
      </c>
      <c r="D34" s="67" t="s">
        <v>65</v>
      </c>
      <c r="E34" s="67" t="s">
        <v>60</v>
      </c>
      <c r="I34" s="7"/>
      <c r="J34" s="7"/>
      <c r="K34" s="7"/>
      <c r="L34" s="7"/>
      <c r="M34" s="7"/>
      <c r="N34" s="7"/>
      <c r="O34" s="7"/>
      <c r="P34" s="7"/>
    </row>
    <row r="35" spans="2:16">
      <c r="B35" s="88" t="s">
        <v>161</v>
      </c>
      <c r="C35" s="89" t="e">
        <f>'القسم 4. السلع والخدمات'!C13/'القسم 4. السلع والخدمات'!C11</f>
        <v>#DIV/0!</v>
      </c>
      <c r="D35" s="90" t="e">
        <f>'القسم 4. السلع والخدمات'!C11/$C$8</f>
        <v>#DIV/0!</v>
      </c>
      <c r="E35" s="89" t="e">
        <f>C35*(D35/SUM($D$35:$D$39))</f>
        <v>#DIV/0!</v>
      </c>
      <c r="I35" s="7"/>
      <c r="J35" s="7"/>
      <c r="K35" s="7"/>
      <c r="L35" s="7"/>
      <c r="M35" s="7"/>
      <c r="N35" s="7"/>
      <c r="O35" s="7"/>
      <c r="P35" s="7"/>
    </row>
    <row r="36" spans="2:16">
      <c r="B36" s="80" t="s">
        <v>61</v>
      </c>
      <c r="C36" s="68" t="e">
        <f>'القسم 1. معلومات المنشأة'!C29/'القسم 1. معلومات المنشأة'!C30</f>
        <v>#DIV/0!</v>
      </c>
      <c r="D36" s="89">
        <v>0.2</v>
      </c>
      <c r="E36" s="89" t="e">
        <f>C36*(D36/SUM($D$35:$D$39))</f>
        <v>#DIV/0!</v>
      </c>
      <c r="I36" s="7"/>
      <c r="J36" s="7"/>
      <c r="K36" s="7"/>
      <c r="L36" s="7"/>
      <c r="M36" s="7"/>
      <c r="N36" s="7"/>
      <c r="O36" s="7"/>
      <c r="P36" s="7"/>
    </row>
    <row r="37" spans="2:16">
      <c r="B37" s="80" t="s">
        <v>62</v>
      </c>
      <c r="C37" s="68" t="e">
        <f>'القسم 5. تطوير القدرات'!$C$20/($C$8+'القسم 5. تطوير القدرات'!$C$20)</f>
        <v>#DIV/0!</v>
      </c>
      <c r="D37" s="89">
        <v>0.2</v>
      </c>
      <c r="E37" s="89" t="e">
        <f>C37*(D37/SUM($D$35:$D$39))</f>
        <v>#DIV/0!</v>
      </c>
      <c r="I37" s="7"/>
      <c r="J37" s="7"/>
      <c r="K37" s="7"/>
      <c r="L37" s="7"/>
      <c r="M37" s="7"/>
      <c r="N37" s="7"/>
      <c r="O37" s="7"/>
      <c r="P37" s="7"/>
    </row>
    <row r="38" spans="2:16">
      <c r="B38" s="70" t="s">
        <v>63</v>
      </c>
      <c r="C38" s="68" t="e">
        <f>'القسم2أ.تقييم المحتوى المحلي'!E19+'القسم2أ.تقييم المحتوى المحلي'!I19</f>
        <v>#DIV/0!</v>
      </c>
      <c r="D38" s="89" t="e">
        <f>'القسم 3. القوى العاملة'!$E$41/$C$8</f>
        <v>#DIV/0!</v>
      </c>
      <c r="E38" s="89" t="e">
        <f>C38*(D38/SUM($D$35:$D$39))</f>
        <v>#DIV/0!</v>
      </c>
      <c r="I38" s="7"/>
      <c r="J38" s="7"/>
      <c r="K38" s="7"/>
      <c r="L38" s="7"/>
      <c r="M38" s="7"/>
      <c r="N38" s="7"/>
      <c r="O38" s="7"/>
      <c r="P38" s="7"/>
    </row>
    <row r="39" spans="2:16" ht="15" thickBot="1">
      <c r="B39" s="70" t="s">
        <v>64</v>
      </c>
      <c r="C39" s="68" t="e">
        <f>'القسم2أ.تقييم المحتوى المحلي'!E25+'القسم2أ.تقييم المحتوى المحلي'!I25</f>
        <v>#DIV/0!</v>
      </c>
      <c r="D39" s="89" t="e">
        <f>'القسم 3. القوى العاملة'!$E$41/$C$8</f>
        <v>#DIV/0!</v>
      </c>
      <c r="E39" s="89" t="e">
        <f>C39*(D39/SUM($D$35:$D$39))</f>
        <v>#DIV/0!</v>
      </c>
      <c r="I39" s="7"/>
      <c r="J39" s="7"/>
      <c r="K39" s="7"/>
      <c r="L39" s="7"/>
      <c r="M39" s="7"/>
      <c r="N39" s="7"/>
      <c r="O39" s="7"/>
      <c r="P39" s="7"/>
    </row>
    <row r="40" spans="2:16" ht="15" thickBot="1">
      <c r="B40" s="91" t="s">
        <v>49</v>
      </c>
      <c r="C40" s="92"/>
      <c r="D40" s="92"/>
      <c r="E40" s="69" t="e">
        <f>SUM(E35:E39)</f>
        <v>#DIV/0!</v>
      </c>
      <c r="I40" s="7"/>
      <c r="J40" s="7"/>
      <c r="K40" s="7"/>
      <c r="L40" s="7"/>
      <c r="M40" s="7"/>
      <c r="N40" s="7"/>
      <c r="O40" s="7"/>
      <c r="P40" s="7"/>
    </row>
    <row r="41" spans="2:16">
      <c r="I41" s="7"/>
      <c r="J41" s="7"/>
      <c r="K41" s="7"/>
      <c r="L41" s="7"/>
      <c r="M41" s="7"/>
      <c r="N41" s="7"/>
      <c r="O41" s="7"/>
      <c r="P41" s="7"/>
    </row>
    <row r="42" spans="2:16">
      <c r="B42" s="58" t="s">
        <v>164</v>
      </c>
      <c r="I42" s="7"/>
      <c r="J42" s="7"/>
      <c r="K42" s="7"/>
      <c r="L42" s="7"/>
      <c r="M42" s="7"/>
      <c r="N42" s="7"/>
      <c r="O42" s="7"/>
      <c r="P42" s="7"/>
    </row>
    <row r="43" spans="2:16">
      <c r="B43" s="58" t="s">
        <v>162</v>
      </c>
      <c r="I43" s="7"/>
      <c r="J43" s="7"/>
      <c r="K43" s="7"/>
      <c r="L43" s="7"/>
      <c r="M43" s="7"/>
      <c r="N43" s="7"/>
      <c r="O43" s="7"/>
      <c r="P43" s="7"/>
    </row>
    <row r="44" spans="2:16">
      <c r="B44" s="58" t="s">
        <v>67</v>
      </c>
      <c r="C44" s="33"/>
      <c r="D44" s="33"/>
      <c r="E44" s="33"/>
      <c r="G44" s="33"/>
      <c r="I44" s="7"/>
      <c r="J44" s="7"/>
      <c r="K44" s="7"/>
      <c r="L44" s="7"/>
      <c r="M44" s="7"/>
      <c r="N44" s="7"/>
      <c r="O44" s="7"/>
      <c r="P44" s="7"/>
    </row>
    <row r="45" spans="2:16">
      <c r="B45" s="35" t="s">
        <v>68</v>
      </c>
      <c r="C45" s="33"/>
      <c r="D45" s="33"/>
      <c r="E45" s="33"/>
      <c r="G45" s="33"/>
      <c r="I45" s="7"/>
      <c r="J45" s="7"/>
      <c r="K45" s="7"/>
      <c r="L45" s="7"/>
      <c r="M45" s="7"/>
      <c r="N45" s="7"/>
      <c r="O45" s="7"/>
      <c r="P45" s="7"/>
    </row>
    <row r="46" spans="2:16">
      <c r="B46" s="58" t="s">
        <v>163</v>
      </c>
      <c r="C46" s="33"/>
      <c r="D46" s="33"/>
      <c r="E46" s="33"/>
      <c r="G46" s="33"/>
      <c r="I46" s="7"/>
      <c r="J46" s="7"/>
      <c r="K46" s="7"/>
      <c r="L46" s="7"/>
      <c r="M46" s="7"/>
      <c r="N46" s="7"/>
      <c r="O46" s="7"/>
      <c r="P46" s="7"/>
    </row>
    <row r="47" spans="2:16">
      <c r="C47" s="33"/>
      <c r="D47" s="33"/>
      <c r="E47" s="33"/>
      <c r="G47" s="33"/>
    </row>
    <row r="48" spans="2:16">
      <c r="C48" s="33"/>
      <c r="D48" s="33"/>
      <c r="E48" s="33"/>
      <c r="G48" s="33"/>
    </row>
    <row r="49" spans="3:7">
      <c r="C49" s="33"/>
      <c r="D49" s="33"/>
      <c r="E49" s="33"/>
      <c r="G49" s="33"/>
    </row>
    <row r="51" spans="3:7">
      <c r="C51" s="34"/>
      <c r="E51" s="34"/>
      <c r="G51" s="33"/>
    </row>
  </sheetData>
  <sheetProtection insertColumns="0" insertRows="0" insertHyperlinks="0" deleteColumns="0" deleteRows="0"/>
  <mergeCells count="7">
    <mergeCell ref="B33:E33"/>
    <mergeCell ref="B15:E15"/>
    <mergeCell ref="B3:C3"/>
    <mergeCell ref="E4:J8"/>
    <mergeCell ref="E3:J3"/>
    <mergeCell ref="B10:C10"/>
    <mergeCell ref="B21:C21"/>
  </mergeCells>
  <dataValidations count="1">
    <dataValidation type="list" allowBlank="1" showInputMessage="1" showErrorMessage="1" sqref="C11:C13">
      <formula1>$AO$9:$AO$10</formula1>
    </dataValidation>
  </dataValidations>
  <hyperlinks>
    <hyperlink ref="B1" location="Overview!A1" display="Back to Overview pag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4"/>
  <sheetViews>
    <sheetView showGridLines="0" rightToLeft="1" topLeftCell="B12" zoomScale="90" zoomScaleNormal="90" workbookViewId="0">
      <selection activeCell="D33" sqref="D33"/>
    </sheetView>
  </sheetViews>
  <sheetFormatPr defaultColWidth="8.90625" defaultRowHeight="14.5"/>
  <cols>
    <col min="1" max="1" width="4.36328125" style="1" customWidth="1"/>
    <col min="2" max="2" width="41" style="1" customWidth="1"/>
    <col min="3" max="3" width="41.08984375" style="1" customWidth="1"/>
    <col min="4" max="4" width="15" style="1" customWidth="1"/>
    <col min="5" max="5" width="17.7265625" style="1" customWidth="1"/>
    <col min="6" max="6" width="1.6328125" style="1" customWidth="1"/>
    <col min="7" max="7" width="47.6328125" style="1" customWidth="1"/>
    <col min="8" max="8" width="15.7265625" style="1" customWidth="1"/>
    <col min="9" max="9" width="20.08984375" style="1" customWidth="1"/>
    <col min="10" max="16384" width="8.90625" style="1"/>
  </cols>
  <sheetData>
    <row r="1" spans="2:17">
      <c r="B1" s="59" t="s">
        <v>39</v>
      </c>
    </row>
    <row r="3" spans="2:17" ht="21">
      <c r="B3" s="223" t="s">
        <v>41</v>
      </c>
      <c r="C3" s="224"/>
      <c r="D3" s="7"/>
      <c r="E3" s="217"/>
      <c r="F3" s="217"/>
      <c r="G3" s="217"/>
      <c r="H3" s="217"/>
      <c r="I3" s="217"/>
      <c r="J3" s="217"/>
    </row>
    <row r="4" spans="2:17" ht="22.5" customHeight="1">
      <c r="B4" s="49" t="s">
        <v>42</v>
      </c>
      <c r="C4" s="62" t="str">
        <f>'القسم 1. معلومات المنشأة'!C11</f>
        <v>اسم المنشأة</v>
      </c>
      <c r="D4" s="7"/>
      <c r="E4" s="218"/>
      <c r="F4" s="218"/>
      <c r="G4" s="218"/>
      <c r="H4" s="218"/>
      <c r="I4" s="218"/>
      <c r="J4" s="218"/>
    </row>
    <row r="5" spans="2:17" ht="27.75" customHeight="1">
      <c r="B5" s="49" t="s">
        <v>22</v>
      </c>
      <c r="C5" s="62" t="str">
        <f>CONCATENATE('القسم 1. معلومات المنشأة'!C4, " - ", 'القسم 1. معلومات المنشأة'!C5)</f>
        <v>اسم الجهة - اسم أو رقم المنافسة</v>
      </c>
      <c r="D5" s="7"/>
      <c r="E5" s="218"/>
      <c r="F5" s="218"/>
      <c r="G5" s="218"/>
      <c r="H5" s="218"/>
      <c r="I5" s="218"/>
      <c r="J5" s="218"/>
    </row>
    <row r="6" spans="2:17">
      <c r="B6" s="49" t="s">
        <v>24</v>
      </c>
      <c r="C6" s="62" t="str">
        <f>'القسم 1. معلومات المنشأة'!C6</f>
        <v>يوم/شهر/سنة</v>
      </c>
      <c r="D6" s="7"/>
      <c r="E6" s="218"/>
      <c r="F6" s="218"/>
      <c r="G6" s="218"/>
      <c r="H6" s="218"/>
      <c r="I6" s="218"/>
      <c r="J6" s="218"/>
    </row>
    <row r="7" spans="2:17">
      <c r="B7" s="49" t="s">
        <v>26</v>
      </c>
      <c r="C7" s="62" t="str">
        <f>'القسم 1. معلومات المنشأة'!C7</f>
        <v>يوم/شهر/سنة</v>
      </c>
      <c r="D7" s="7"/>
      <c r="E7" s="218"/>
      <c r="F7" s="218"/>
      <c r="G7" s="218"/>
      <c r="H7" s="218"/>
      <c r="I7" s="218"/>
      <c r="J7" s="218"/>
    </row>
    <row r="8" spans="2:17">
      <c r="B8" s="49" t="s">
        <v>43</v>
      </c>
      <c r="C8" s="63">
        <f>'القسم 1. معلومات المنشأة'!C8</f>
        <v>0</v>
      </c>
      <c r="D8" s="7"/>
      <c r="E8" s="218"/>
      <c r="F8" s="218"/>
      <c r="G8" s="218"/>
      <c r="H8" s="218"/>
      <c r="I8" s="218"/>
      <c r="J8" s="218"/>
      <c r="K8" s="7"/>
      <c r="L8" s="7"/>
      <c r="M8" s="7"/>
      <c r="N8" s="7"/>
      <c r="O8" s="7"/>
      <c r="P8" s="7"/>
      <c r="Q8" s="7"/>
    </row>
    <row r="9" spans="2:17">
      <c r="K9" s="7"/>
      <c r="L9" s="7"/>
      <c r="M9" s="7"/>
      <c r="N9" s="7"/>
      <c r="O9" s="7"/>
      <c r="P9" s="7"/>
      <c r="Q9" s="7"/>
    </row>
    <row r="10" spans="2:17">
      <c r="B10" s="226" t="s">
        <v>75</v>
      </c>
      <c r="C10" s="227"/>
      <c r="D10" s="227"/>
      <c r="E10" s="227"/>
      <c r="F10" s="227"/>
      <c r="G10" s="227"/>
      <c r="H10" s="227"/>
      <c r="I10" s="227"/>
      <c r="K10" s="7"/>
      <c r="L10" s="7"/>
      <c r="M10" s="7"/>
      <c r="N10" s="7"/>
      <c r="O10" s="7"/>
      <c r="P10" s="7"/>
      <c r="Q10" s="7"/>
    </row>
    <row r="11" spans="2:17" s="26" customFormat="1" ht="36" customHeight="1">
      <c r="B11" s="57" t="s">
        <v>192</v>
      </c>
      <c r="C11" s="93" t="s">
        <v>70</v>
      </c>
      <c r="D11" s="93" t="s">
        <v>5</v>
      </c>
      <c r="E11" s="93" t="s">
        <v>71</v>
      </c>
      <c r="F11" s="94"/>
      <c r="G11" s="93" t="s">
        <v>72</v>
      </c>
      <c r="H11" s="93" t="s">
        <v>5</v>
      </c>
      <c r="I11" s="93" t="s">
        <v>71</v>
      </c>
      <c r="K11" s="27"/>
      <c r="L11" s="27"/>
      <c r="M11" s="27"/>
      <c r="N11" s="27"/>
      <c r="O11" s="27"/>
      <c r="P11" s="27"/>
      <c r="Q11" s="27"/>
    </row>
    <row r="12" spans="2:17">
      <c r="B12" s="137" t="s">
        <v>175</v>
      </c>
      <c r="C12" s="71" t="e">
        <f>'القسم 3. القوى العاملة'!C23/'القسم 3. القوى العاملة'!E23</f>
        <v>#DIV/0!</v>
      </c>
      <c r="D12" s="101">
        <v>2.5000000000000001E-2</v>
      </c>
      <c r="E12" s="71" t="e">
        <f t="shared" ref="E12:E18" si="0">C12*D12</f>
        <v>#DIV/0!</v>
      </c>
      <c r="F12" s="102"/>
      <c r="G12" s="71" t="e">
        <f>'القسم 3. القوى العاملة'!C34/'القسم 3. القوى العاملة'!E34</f>
        <v>#DIV/0!</v>
      </c>
      <c r="H12" s="101">
        <v>2.5000000000000001E-2</v>
      </c>
      <c r="I12" s="71" t="e">
        <f t="shared" ref="I12:I18" si="1">G12*H12</f>
        <v>#DIV/0!</v>
      </c>
      <c r="K12" s="7"/>
      <c r="L12" s="7"/>
      <c r="M12" s="7"/>
      <c r="N12" s="7"/>
      <c r="O12" s="7"/>
      <c r="P12" s="7"/>
      <c r="Q12" s="7"/>
    </row>
    <row r="13" spans="2:17">
      <c r="B13" s="137" t="s">
        <v>176</v>
      </c>
      <c r="C13" s="71" t="e">
        <f>'القسم 3. القوى العاملة'!C24/'القسم 3. القوى العاملة'!E24</f>
        <v>#DIV/0!</v>
      </c>
      <c r="D13" s="101">
        <v>0.125</v>
      </c>
      <c r="E13" s="71" t="e">
        <f t="shared" si="0"/>
        <v>#DIV/0!</v>
      </c>
      <c r="F13" s="102"/>
      <c r="G13" s="71" t="e">
        <f>'القسم 3. القوى العاملة'!C35/'القسم 3. القوى العاملة'!E35</f>
        <v>#DIV/0!</v>
      </c>
      <c r="H13" s="101">
        <v>0.125</v>
      </c>
      <c r="I13" s="71" t="e">
        <f t="shared" si="1"/>
        <v>#DIV/0!</v>
      </c>
      <c r="K13" s="7"/>
      <c r="L13" s="7"/>
      <c r="M13" s="7"/>
      <c r="N13" s="7"/>
      <c r="O13" s="7"/>
      <c r="P13" s="7"/>
      <c r="Q13" s="7"/>
    </row>
    <row r="14" spans="2:17">
      <c r="B14" s="137" t="s">
        <v>177</v>
      </c>
      <c r="C14" s="71" t="e">
        <f>'القسم 3. القوى العاملة'!C25/'القسم 3. القوى العاملة'!E25</f>
        <v>#DIV/0!</v>
      </c>
      <c r="D14" s="101">
        <v>7.4999999999999997E-2</v>
      </c>
      <c r="E14" s="71" t="e">
        <f t="shared" si="0"/>
        <v>#DIV/0!</v>
      </c>
      <c r="F14" s="102"/>
      <c r="G14" s="71" t="e">
        <f>'القسم 3. القوى العاملة'!C36/'القسم 3. القوى العاملة'!E36</f>
        <v>#DIV/0!</v>
      </c>
      <c r="H14" s="101">
        <v>7.4999999999999997E-2</v>
      </c>
      <c r="I14" s="71" t="e">
        <f t="shared" si="1"/>
        <v>#DIV/0!</v>
      </c>
      <c r="K14" s="7"/>
      <c r="L14" s="7"/>
      <c r="M14" s="7"/>
      <c r="N14" s="7"/>
      <c r="O14" s="7"/>
      <c r="P14" s="7"/>
      <c r="Q14" s="7"/>
    </row>
    <row r="15" spans="2:17">
      <c r="B15" s="137" t="s">
        <v>178</v>
      </c>
      <c r="C15" s="71" t="e">
        <f>'القسم 3. القوى العاملة'!C26/'القسم 3. القوى العاملة'!E26</f>
        <v>#DIV/0!</v>
      </c>
      <c r="D15" s="101">
        <v>7.4999999999999997E-2</v>
      </c>
      <c r="E15" s="71" t="e">
        <f t="shared" si="0"/>
        <v>#DIV/0!</v>
      </c>
      <c r="F15" s="102"/>
      <c r="G15" s="71" t="e">
        <f>'القسم 3. القوى العاملة'!C37/'القسم 3. القوى العاملة'!E37</f>
        <v>#DIV/0!</v>
      </c>
      <c r="H15" s="101">
        <v>7.4999999999999997E-2</v>
      </c>
      <c r="I15" s="71" t="e">
        <f t="shared" si="1"/>
        <v>#DIV/0!</v>
      </c>
      <c r="K15" s="7"/>
      <c r="L15" s="7"/>
      <c r="M15" s="7"/>
      <c r="N15" s="7"/>
      <c r="O15" s="7"/>
      <c r="P15" s="7"/>
      <c r="Q15" s="7"/>
    </row>
    <row r="16" spans="2:17">
      <c r="B16" s="137" t="s">
        <v>179</v>
      </c>
      <c r="C16" s="71" t="e">
        <f>'القسم 3. القوى العاملة'!C27/'القسم 3. القوى العاملة'!E27</f>
        <v>#DIV/0!</v>
      </c>
      <c r="D16" s="101">
        <v>0.125</v>
      </c>
      <c r="E16" s="71" t="e">
        <f t="shared" si="0"/>
        <v>#DIV/0!</v>
      </c>
      <c r="F16" s="102"/>
      <c r="G16" s="71" t="e">
        <f>'القسم 3. القوى العاملة'!C38/'القسم 3. القوى العاملة'!E38</f>
        <v>#DIV/0!</v>
      </c>
      <c r="H16" s="101">
        <v>0.125</v>
      </c>
      <c r="I16" s="71" t="e">
        <f t="shared" si="1"/>
        <v>#DIV/0!</v>
      </c>
      <c r="K16" s="7"/>
      <c r="L16" s="7"/>
      <c r="M16" s="7"/>
      <c r="N16" s="7"/>
      <c r="O16" s="7"/>
      <c r="P16" s="7"/>
      <c r="Q16" s="7"/>
    </row>
    <row r="17" spans="2:17">
      <c r="B17" s="137" t="s">
        <v>180</v>
      </c>
      <c r="C17" s="71" t="e">
        <f>'القسم 3. القوى العاملة'!C28/'القسم 3. القوى العاملة'!E28</f>
        <v>#DIV/0!</v>
      </c>
      <c r="D17" s="101">
        <v>0.05</v>
      </c>
      <c r="E17" s="71" t="e">
        <f t="shared" si="0"/>
        <v>#DIV/0!</v>
      </c>
      <c r="F17" s="102"/>
      <c r="G17" s="71" t="e">
        <f>'القسم 3. القوى العاملة'!C39/'القسم 3. القوى العاملة'!E39</f>
        <v>#DIV/0!</v>
      </c>
      <c r="H17" s="101">
        <v>0.05</v>
      </c>
      <c r="I17" s="71" t="e">
        <f t="shared" si="1"/>
        <v>#DIV/0!</v>
      </c>
      <c r="K17" s="7"/>
      <c r="L17" s="7"/>
      <c r="M17" s="7"/>
      <c r="N17" s="7"/>
      <c r="O17" s="7"/>
      <c r="P17" s="7"/>
      <c r="Q17" s="7"/>
    </row>
    <row r="18" spans="2:17">
      <c r="B18" s="137" t="s">
        <v>181</v>
      </c>
      <c r="C18" s="71" t="e">
        <f>'القسم 3. القوى العاملة'!C29/'القسم 3. القوى العاملة'!E29</f>
        <v>#DIV/0!</v>
      </c>
      <c r="D18" s="101">
        <v>2.5000000000000001E-2</v>
      </c>
      <c r="E18" s="71" t="e">
        <f t="shared" si="0"/>
        <v>#DIV/0!</v>
      </c>
      <c r="F18" s="102"/>
      <c r="G18" s="71" t="e">
        <f>'القسم 3. القوى العاملة'!C40/'القسم 3. القوى العاملة'!E40</f>
        <v>#DIV/0!</v>
      </c>
      <c r="H18" s="101">
        <v>2.5000000000000001E-2</v>
      </c>
      <c r="I18" s="71" t="e">
        <f t="shared" si="1"/>
        <v>#DIV/0!</v>
      </c>
      <c r="K18" s="7"/>
      <c r="L18" s="7"/>
      <c r="M18" s="7"/>
      <c r="N18" s="7"/>
      <c r="O18" s="7"/>
      <c r="P18" s="7"/>
      <c r="Q18" s="7"/>
    </row>
    <row r="19" spans="2:17">
      <c r="B19" s="49" t="s">
        <v>73</v>
      </c>
      <c r="C19" s="103"/>
      <c r="D19" s="104">
        <f>SUM(D12:D18)</f>
        <v>0.5</v>
      </c>
      <c r="E19" s="105" t="e">
        <f>SUM(E12:E18)</f>
        <v>#DIV/0!</v>
      </c>
      <c r="F19" s="106"/>
      <c r="G19" s="103"/>
      <c r="H19" s="104">
        <f>SUM(H12:H18)</f>
        <v>0.5</v>
      </c>
      <c r="I19" s="105" t="e">
        <f>SUM(I12:I18)</f>
        <v>#DIV/0!</v>
      </c>
      <c r="K19" s="7"/>
      <c r="L19" s="7"/>
      <c r="M19" s="7"/>
      <c r="N19" s="7"/>
      <c r="O19" s="7"/>
      <c r="P19" s="7"/>
      <c r="Q19" s="7"/>
    </row>
    <row r="20" spans="2:17">
      <c r="K20" s="7"/>
      <c r="L20" s="7"/>
      <c r="M20" s="7"/>
      <c r="N20" s="7"/>
      <c r="O20" s="7"/>
      <c r="P20" s="7"/>
      <c r="Q20" s="7"/>
    </row>
    <row r="21" spans="2:17">
      <c r="B21" s="226" t="s">
        <v>78</v>
      </c>
      <c r="C21" s="227"/>
      <c r="D21" s="227"/>
      <c r="E21" s="227"/>
      <c r="F21" s="227"/>
      <c r="G21" s="227"/>
      <c r="H21" s="227"/>
      <c r="I21" s="227"/>
      <c r="K21" s="7"/>
      <c r="L21" s="7"/>
      <c r="M21" s="7"/>
      <c r="N21" s="7"/>
      <c r="O21" s="7"/>
      <c r="P21" s="7"/>
      <c r="Q21" s="7"/>
    </row>
    <row r="22" spans="2:17" s="26" customFormat="1" ht="39.75" customHeight="1">
      <c r="B22" s="57" t="s">
        <v>74</v>
      </c>
      <c r="C22" s="93" t="s">
        <v>76</v>
      </c>
      <c r="D22" s="67" t="s">
        <v>5</v>
      </c>
      <c r="E22" s="93" t="s">
        <v>71</v>
      </c>
      <c r="F22" s="94"/>
      <c r="G22" s="93" t="s">
        <v>77</v>
      </c>
      <c r="H22" s="67" t="s">
        <v>5</v>
      </c>
      <c r="I22" s="93" t="s">
        <v>71</v>
      </c>
      <c r="K22" s="27"/>
      <c r="L22" s="27"/>
      <c r="M22" s="27"/>
      <c r="N22" s="27"/>
      <c r="O22" s="7"/>
      <c r="P22" s="7"/>
      <c r="Q22" s="7"/>
    </row>
    <row r="23" spans="2:17">
      <c r="B23" s="80" t="s">
        <v>6</v>
      </c>
      <c r="C23" s="68" t="e">
        <f>'القسم 3. القوى العاملة'!G30/'القسم 3. القوى العاملة'!C30</f>
        <v>#DIV/0!</v>
      </c>
      <c r="D23" s="95">
        <v>0.25</v>
      </c>
      <c r="E23" s="68" t="e">
        <f>C23*D23</f>
        <v>#DIV/0!</v>
      </c>
      <c r="F23" s="96"/>
      <c r="G23" s="68" t="e">
        <f>'القسم 3. القوى العاملة'!G41/'القسم 3. القوى العاملة'!C41</f>
        <v>#DIV/0!</v>
      </c>
      <c r="H23" s="95">
        <v>0.25</v>
      </c>
      <c r="I23" s="68" t="e">
        <f>G23*H23</f>
        <v>#DIV/0!</v>
      </c>
      <c r="K23" s="7"/>
      <c r="L23" s="7"/>
      <c r="M23" s="7"/>
      <c r="N23" s="7"/>
      <c r="O23" s="7"/>
      <c r="P23" s="7"/>
      <c r="Q23" s="7"/>
    </row>
    <row r="24" spans="2:17">
      <c r="B24" s="80" t="s">
        <v>182</v>
      </c>
      <c r="C24" s="68" t="e">
        <f>'القسم 3. القوى العاملة'!H30/'القسم 3. القوى العاملة'!C30</f>
        <v>#DIV/0!</v>
      </c>
      <c r="D24" s="95">
        <v>0.25</v>
      </c>
      <c r="E24" s="68" t="e">
        <f>C24*D24</f>
        <v>#DIV/0!</v>
      </c>
      <c r="F24" s="96"/>
      <c r="G24" s="68" t="e">
        <f>'القسم 3. القوى العاملة'!H41/'القسم 3. القوى العاملة'!C41</f>
        <v>#DIV/0!</v>
      </c>
      <c r="H24" s="95">
        <v>0.25</v>
      </c>
      <c r="I24" s="68" t="e">
        <f>G24*H24</f>
        <v>#DIV/0!</v>
      </c>
      <c r="K24" s="7"/>
      <c r="L24" s="7"/>
      <c r="M24" s="7"/>
      <c r="N24" s="7"/>
      <c r="O24" s="7"/>
      <c r="P24" s="7"/>
      <c r="Q24" s="7"/>
    </row>
    <row r="25" spans="2:17">
      <c r="B25" s="47" t="s">
        <v>73</v>
      </c>
      <c r="C25" s="97"/>
      <c r="D25" s="98">
        <f>SUM(D23:D24)</f>
        <v>0.5</v>
      </c>
      <c r="E25" s="99" t="e">
        <f>SUM(E23:E24)</f>
        <v>#DIV/0!</v>
      </c>
      <c r="F25" s="100"/>
      <c r="G25" s="97"/>
      <c r="H25" s="98">
        <f>SUM(H23:H24)</f>
        <v>0.5</v>
      </c>
      <c r="I25" s="99" t="e">
        <f>SUM(I23:I24)</f>
        <v>#DIV/0!</v>
      </c>
      <c r="K25" s="7"/>
      <c r="L25" s="7"/>
      <c r="M25" s="7"/>
      <c r="N25" s="7"/>
      <c r="O25" s="7"/>
      <c r="P25" s="7"/>
      <c r="Q25" s="7"/>
    </row>
    <row r="26" spans="2:17">
      <c r="K26" s="7"/>
      <c r="L26" s="7"/>
      <c r="M26" s="7"/>
      <c r="N26" s="7"/>
      <c r="O26" s="7"/>
      <c r="P26" s="7"/>
      <c r="Q26" s="7"/>
    </row>
    <row r="27" spans="2:17">
      <c r="B27" s="58"/>
      <c r="K27" s="7"/>
      <c r="L27" s="7"/>
      <c r="M27" s="7"/>
      <c r="N27" s="7"/>
      <c r="O27" s="7"/>
      <c r="P27" s="7"/>
      <c r="Q27" s="7"/>
    </row>
    <row r="28" spans="2:17">
      <c r="K28" s="7"/>
      <c r="L28" s="7"/>
      <c r="M28" s="7"/>
      <c r="N28" s="7"/>
      <c r="O28" s="7"/>
      <c r="P28" s="7"/>
      <c r="Q28" s="7"/>
    </row>
    <row r="32" spans="2:17">
      <c r="B32" s="25"/>
    </row>
    <row r="34" spans="2:2">
      <c r="B34" s="25"/>
    </row>
  </sheetData>
  <sheetProtection insertColumns="0" insertRows="0" insertHyperlinks="0" deleteColumns="0" deleteRows="0"/>
  <mergeCells count="5">
    <mergeCell ref="E3:J3"/>
    <mergeCell ref="B3:C3"/>
    <mergeCell ref="B10:I10"/>
    <mergeCell ref="B21:I21"/>
    <mergeCell ref="E4:J8"/>
  </mergeCells>
  <hyperlinks>
    <hyperlink ref="B1" location="Overview!A1" display="Back to Overview pag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showGridLines="0" rightToLeft="1" topLeftCell="B8" zoomScale="90" zoomScaleNormal="90" workbookViewId="0">
      <selection activeCell="C18" sqref="C18"/>
    </sheetView>
  </sheetViews>
  <sheetFormatPr defaultColWidth="8.90625" defaultRowHeight="14.5"/>
  <cols>
    <col min="1" max="1" width="4.36328125" style="1" customWidth="1"/>
    <col min="2" max="2" width="41.453125" style="1" customWidth="1"/>
    <col min="3" max="4" width="39.6328125" style="1" customWidth="1"/>
    <col min="5" max="5" width="26.6328125" style="1" customWidth="1"/>
    <col min="6" max="6" width="1.36328125" style="1" customWidth="1"/>
    <col min="7" max="8" width="28.7265625" style="1" customWidth="1"/>
    <col min="9" max="9" width="8.90625" style="1" customWidth="1"/>
    <col min="10" max="16384" width="8.90625" style="1"/>
  </cols>
  <sheetData>
    <row r="1" spans="2:15">
      <c r="B1" s="59" t="s">
        <v>39</v>
      </c>
    </row>
    <row r="3" spans="2:15" ht="21">
      <c r="B3" s="223" t="s">
        <v>41</v>
      </c>
      <c r="C3" s="224"/>
      <c r="D3" s="7"/>
      <c r="E3" s="217"/>
      <c r="F3" s="217"/>
      <c r="G3" s="217"/>
      <c r="H3" s="217"/>
      <c r="I3" s="217"/>
      <c r="J3" s="217"/>
    </row>
    <row r="4" spans="2:15" ht="22.5" customHeight="1">
      <c r="B4" s="49" t="s">
        <v>42</v>
      </c>
      <c r="C4" s="62" t="str">
        <f>'القسم 1. معلومات المنشأة'!C11</f>
        <v>اسم المنشأة</v>
      </c>
      <c r="D4" s="7"/>
      <c r="E4" s="218"/>
      <c r="F4" s="218"/>
      <c r="G4" s="218"/>
      <c r="H4" s="218"/>
      <c r="I4" s="218"/>
      <c r="J4" s="218"/>
    </row>
    <row r="5" spans="2:15">
      <c r="B5" s="49" t="s">
        <v>22</v>
      </c>
      <c r="C5" s="62" t="str">
        <f>CONCATENATE('القسم 1. معلومات المنشأة'!C4, " - ", 'القسم 1. معلومات المنشأة'!C5)</f>
        <v>اسم الجهة - اسم أو رقم المنافسة</v>
      </c>
      <c r="D5" s="7"/>
      <c r="E5" s="218"/>
      <c r="F5" s="218"/>
      <c r="G5" s="218"/>
      <c r="H5" s="218"/>
      <c r="I5" s="218"/>
      <c r="J5" s="218"/>
    </row>
    <row r="6" spans="2:15">
      <c r="B6" s="49" t="s">
        <v>24</v>
      </c>
      <c r="C6" s="62" t="str">
        <f>'القسم 1. معلومات المنشأة'!C6</f>
        <v>يوم/شهر/سنة</v>
      </c>
      <c r="D6" s="7"/>
      <c r="E6" s="218"/>
      <c r="F6" s="218"/>
      <c r="G6" s="218"/>
      <c r="H6" s="218"/>
      <c r="I6" s="218"/>
      <c r="J6" s="218"/>
    </row>
    <row r="7" spans="2:15">
      <c r="B7" s="49" t="s">
        <v>26</v>
      </c>
      <c r="C7" s="62" t="str">
        <f>'القسم 1. معلومات المنشأة'!C7</f>
        <v>يوم/شهر/سنة</v>
      </c>
      <c r="D7" s="7"/>
      <c r="E7" s="218"/>
      <c r="F7" s="218"/>
      <c r="G7" s="218"/>
      <c r="H7" s="218"/>
      <c r="I7" s="218"/>
      <c r="J7" s="218"/>
    </row>
    <row r="8" spans="2:15">
      <c r="B8" s="49" t="s">
        <v>43</v>
      </c>
      <c r="C8" s="63">
        <f>'القسم 1. معلومات المنشأة'!C8</f>
        <v>0</v>
      </c>
      <c r="D8" s="7"/>
      <c r="E8" s="218"/>
      <c r="F8" s="218"/>
      <c r="G8" s="218"/>
      <c r="H8" s="218"/>
      <c r="I8" s="218"/>
      <c r="J8" s="218"/>
      <c r="K8" s="7"/>
      <c r="L8" s="7"/>
      <c r="M8" s="7"/>
    </row>
    <row r="9" spans="2:15" ht="14.5" customHeight="1"/>
    <row r="10" spans="2:15" ht="16.5">
      <c r="B10" s="228" t="s">
        <v>165</v>
      </c>
      <c r="C10" s="229"/>
      <c r="D10" s="229"/>
      <c r="E10" s="229"/>
      <c r="F10" s="229"/>
      <c r="G10" s="229"/>
      <c r="H10" s="230"/>
      <c r="J10" s="7"/>
      <c r="K10" s="7"/>
      <c r="L10" s="7"/>
      <c r="M10" s="7"/>
      <c r="N10" s="7"/>
      <c r="O10" s="7"/>
    </row>
    <row r="11" spans="2:15" ht="36" customHeight="1">
      <c r="B11" s="49" t="s">
        <v>192</v>
      </c>
      <c r="C11" s="93" t="s">
        <v>80</v>
      </c>
      <c r="D11" s="93" t="s">
        <v>81</v>
      </c>
      <c r="E11" s="67" t="s">
        <v>82</v>
      </c>
      <c r="F11" s="102"/>
      <c r="G11" s="107" t="s">
        <v>83</v>
      </c>
      <c r="H11" s="107" t="s">
        <v>84</v>
      </c>
      <c r="J11" s="7"/>
      <c r="K11" s="7"/>
      <c r="L11" s="7"/>
      <c r="M11" s="7"/>
      <c r="N11" s="7"/>
      <c r="O11" s="7"/>
    </row>
    <row r="12" spans="2:15">
      <c r="B12" s="137" t="s">
        <v>175</v>
      </c>
      <c r="C12" s="108">
        <v>0</v>
      </c>
      <c r="D12" s="108">
        <v>0</v>
      </c>
      <c r="E12" s="109">
        <f t="shared" ref="E12:E19" si="0">SUM(C12:D12)</f>
        <v>0</v>
      </c>
      <c r="F12" s="110"/>
      <c r="G12" s="108">
        <v>0</v>
      </c>
      <c r="H12" s="108">
        <v>0</v>
      </c>
      <c r="J12" s="7"/>
      <c r="K12" s="7"/>
      <c r="L12" s="7"/>
      <c r="M12" s="7"/>
      <c r="N12" s="7"/>
      <c r="O12" s="7"/>
    </row>
    <row r="13" spans="2:15">
      <c r="B13" s="137" t="s">
        <v>176</v>
      </c>
      <c r="C13" s="108">
        <v>0</v>
      </c>
      <c r="D13" s="108">
        <v>0</v>
      </c>
      <c r="E13" s="109">
        <f t="shared" si="0"/>
        <v>0</v>
      </c>
      <c r="F13" s="110"/>
      <c r="G13" s="108">
        <v>0</v>
      </c>
      <c r="H13" s="108">
        <v>0</v>
      </c>
      <c r="J13" s="7"/>
      <c r="K13" s="7"/>
      <c r="L13" s="7"/>
      <c r="M13" s="7"/>
      <c r="N13" s="7"/>
      <c r="O13" s="7"/>
    </row>
    <row r="14" spans="2:15">
      <c r="B14" s="137" t="s">
        <v>177</v>
      </c>
      <c r="C14" s="108">
        <v>0</v>
      </c>
      <c r="D14" s="108">
        <v>0</v>
      </c>
      <c r="E14" s="109">
        <f t="shared" si="0"/>
        <v>0</v>
      </c>
      <c r="F14" s="110"/>
      <c r="G14" s="108">
        <v>0</v>
      </c>
      <c r="H14" s="108">
        <v>0</v>
      </c>
      <c r="J14" s="7"/>
      <c r="K14" s="7"/>
      <c r="L14" s="7"/>
      <c r="M14" s="7"/>
      <c r="N14" s="7"/>
      <c r="O14" s="7"/>
    </row>
    <row r="15" spans="2:15">
      <c r="B15" s="137" t="s">
        <v>178</v>
      </c>
      <c r="C15" s="108">
        <v>0</v>
      </c>
      <c r="D15" s="108">
        <v>0</v>
      </c>
      <c r="E15" s="109">
        <f>SUM(C15:D15)</f>
        <v>0</v>
      </c>
      <c r="F15" s="110"/>
      <c r="G15" s="108">
        <v>0</v>
      </c>
      <c r="H15" s="108">
        <v>0</v>
      </c>
      <c r="J15" s="7"/>
      <c r="K15" s="7"/>
      <c r="L15" s="7"/>
      <c r="M15" s="7"/>
      <c r="N15" s="7"/>
      <c r="O15" s="7"/>
    </row>
    <row r="16" spans="2:15">
      <c r="B16" s="137" t="s">
        <v>179</v>
      </c>
      <c r="C16" s="108">
        <v>0</v>
      </c>
      <c r="D16" s="108">
        <v>0</v>
      </c>
      <c r="E16" s="109">
        <f t="shared" si="0"/>
        <v>0</v>
      </c>
      <c r="F16" s="110"/>
      <c r="G16" s="108">
        <v>0</v>
      </c>
      <c r="H16" s="108">
        <v>0</v>
      </c>
      <c r="J16" s="7"/>
      <c r="K16" s="7"/>
      <c r="L16" s="7"/>
      <c r="M16" s="7"/>
      <c r="N16" s="7"/>
      <c r="O16" s="7"/>
    </row>
    <row r="17" spans="1:15">
      <c r="B17" s="137" t="s">
        <v>180</v>
      </c>
      <c r="C17" s="108">
        <v>0</v>
      </c>
      <c r="D17" s="108">
        <v>0</v>
      </c>
      <c r="E17" s="109">
        <f t="shared" si="0"/>
        <v>0</v>
      </c>
      <c r="F17" s="110"/>
      <c r="G17" s="108">
        <v>0</v>
      </c>
      <c r="H17" s="108">
        <v>0</v>
      </c>
      <c r="J17" s="7"/>
      <c r="K17" s="7"/>
      <c r="L17" s="7"/>
      <c r="M17" s="7"/>
      <c r="N17" s="7"/>
      <c r="O17" s="7"/>
    </row>
    <row r="18" spans="1:15">
      <c r="B18" s="137" t="s">
        <v>181</v>
      </c>
      <c r="C18" s="108">
        <v>0</v>
      </c>
      <c r="D18" s="108">
        <v>0</v>
      </c>
      <c r="E18" s="109">
        <f t="shared" si="0"/>
        <v>0</v>
      </c>
      <c r="F18" s="110"/>
      <c r="G18" s="108">
        <v>0</v>
      </c>
      <c r="H18" s="108">
        <v>0</v>
      </c>
      <c r="J18" s="7"/>
      <c r="K18" s="7"/>
      <c r="L18" s="7"/>
      <c r="M18" s="7"/>
      <c r="N18" s="7"/>
      <c r="O18" s="7"/>
    </row>
    <row r="19" spans="1:15">
      <c r="B19" s="47" t="s">
        <v>79</v>
      </c>
      <c r="C19" s="111">
        <f>SUM(C12:C18)</f>
        <v>0</v>
      </c>
      <c r="D19" s="111">
        <f>SUM(D12:D18)</f>
        <v>0</v>
      </c>
      <c r="E19" s="111">
        <f t="shared" si="0"/>
        <v>0</v>
      </c>
      <c r="F19" s="112"/>
      <c r="G19" s="111">
        <f>SUM(G12:G18)</f>
        <v>0</v>
      </c>
      <c r="H19" s="111">
        <f>SUM(H12:H18)</f>
        <v>0</v>
      </c>
      <c r="J19" s="7"/>
      <c r="K19" s="7"/>
      <c r="L19" s="7"/>
      <c r="M19" s="7"/>
      <c r="N19" s="7"/>
      <c r="O19" s="7"/>
    </row>
    <row r="20" spans="1:15" ht="15" customHeight="1">
      <c r="J20" s="7"/>
      <c r="K20" s="7"/>
      <c r="L20" s="7"/>
      <c r="M20" s="7"/>
      <c r="N20" s="7"/>
      <c r="O20" s="7"/>
    </row>
    <row r="21" spans="1:15">
      <c r="B21" s="228" t="s">
        <v>166</v>
      </c>
      <c r="C21" s="229"/>
      <c r="D21" s="229"/>
      <c r="E21" s="229"/>
      <c r="F21" s="229"/>
      <c r="G21" s="229"/>
      <c r="H21" s="230"/>
      <c r="J21" s="7"/>
      <c r="K21" s="7"/>
      <c r="L21" s="7"/>
      <c r="M21" s="7"/>
      <c r="N21" s="7"/>
      <c r="O21" s="7"/>
    </row>
    <row r="22" spans="1:15" ht="39" customHeight="1">
      <c r="A22" s="24"/>
      <c r="B22" s="57" t="s">
        <v>192</v>
      </c>
      <c r="C22" s="93" t="s">
        <v>196</v>
      </c>
      <c r="D22" s="93" t="s">
        <v>197</v>
      </c>
      <c r="E22" s="93" t="s">
        <v>198</v>
      </c>
      <c r="F22" s="102"/>
      <c r="G22" s="107" t="s">
        <v>199</v>
      </c>
      <c r="H22" s="107" t="s">
        <v>200</v>
      </c>
      <c r="J22" s="7"/>
      <c r="K22" s="7"/>
      <c r="L22" s="7"/>
      <c r="M22" s="7"/>
      <c r="N22" s="7"/>
      <c r="O22" s="7"/>
    </row>
    <row r="23" spans="1:15">
      <c r="A23" s="24"/>
      <c r="B23" s="137" t="s">
        <v>175</v>
      </c>
      <c r="C23" s="109">
        <f>ROUND(C12/(40*52), 1)</f>
        <v>0</v>
      </c>
      <c r="D23" s="109">
        <f t="shared" ref="C23:D29" si="1">ROUND(D12/(40*52), 1)</f>
        <v>0</v>
      </c>
      <c r="E23" s="109">
        <f t="shared" ref="E23:E30" si="2">SUM(C23:D23)</f>
        <v>0</v>
      </c>
      <c r="F23" s="110"/>
      <c r="G23" s="109">
        <f t="shared" ref="G23:H23" si="3">ROUND(G12/(40*52), 1)</f>
        <v>0</v>
      </c>
      <c r="H23" s="109">
        <f t="shared" si="3"/>
        <v>0</v>
      </c>
      <c r="J23" s="7"/>
      <c r="K23" s="7"/>
      <c r="L23" s="7"/>
      <c r="M23" s="7"/>
      <c r="N23" s="7"/>
      <c r="O23" s="7"/>
    </row>
    <row r="24" spans="1:15">
      <c r="B24" s="137" t="s">
        <v>176</v>
      </c>
      <c r="C24" s="109">
        <f>ROUND(C13/(40*52), 1)</f>
        <v>0</v>
      </c>
      <c r="D24" s="109">
        <f t="shared" si="1"/>
        <v>0</v>
      </c>
      <c r="E24" s="109">
        <f t="shared" si="2"/>
        <v>0</v>
      </c>
      <c r="F24" s="110"/>
      <c r="G24" s="109">
        <f t="shared" ref="G24:H24" si="4">ROUND(G13/(40*52), 1)</f>
        <v>0</v>
      </c>
      <c r="H24" s="109">
        <f t="shared" si="4"/>
        <v>0</v>
      </c>
      <c r="J24" s="7"/>
      <c r="K24" s="7"/>
      <c r="L24" s="7"/>
      <c r="M24" s="7"/>
      <c r="N24" s="7"/>
      <c r="O24" s="7"/>
    </row>
    <row r="25" spans="1:15">
      <c r="B25" s="137" t="s">
        <v>177</v>
      </c>
      <c r="C25" s="109">
        <f t="shared" si="1"/>
        <v>0</v>
      </c>
      <c r="D25" s="109">
        <f t="shared" si="1"/>
        <v>0</v>
      </c>
      <c r="E25" s="109">
        <f t="shared" si="2"/>
        <v>0</v>
      </c>
      <c r="F25" s="110"/>
      <c r="G25" s="109">
        <f t="shared" ref="G25:H25" si="5">ROUND(G14/(40*52), 1)</f>
        <v>0</v>
      </c>
      <c r="H25" s="109">
        <f t="shared" si="5"/>
        <v>0</v>
      </c>
      <c r="J25" s="7"/>
      <c r="K25" s="7"/>
      <c r="L25" s="7"/>
      <c r="M25" s="7"/>
      <c r="N25" s="7"/>
      <c r="O25" s="7"/>
    </row>
    <row r="26" spans="1:15">
      <c r="B26" s="137" t="s">
        <v>178</v>
      </c>
      <c r="C26" s="109">
        <f t="shared" si="1"/>
        <v>0</v>
      </c>
      <c r="D26" s="109">
        <f t="shared" si="1"/>
        <v>0</v>
      </c>
      <c r="E26" s="109">
        <f t="shared" si="2"/>
        <v>0</v>
      </c>
      <c r="F26" s="110"/>
      <c r="G26" s="109">
        <f t="shared" ref="G26:H26" si="6">ROUND(G15/(40*52), 1)</f>
        <v>0</v>
      </c>
      <c r="H26" s="109">
        <f t="shared" si="6"/>
        <v>0</v>
      </c>
      <c r="J26" s="7"/>
      <c r="K26" s="7"/>
      <c r="L26" s="7"/>
      <c r="M26" s="7"/>
      <c r="N26" s="7"/>
      <c r="O26" s="7"/>
    </row>
    <row r="27" spans="1:15">
      <c r="B27" s="137" t="s">
        <v>179</v>
      </c>
      <c r="C27" s="109">
        <f t="shared" si="1"/>
        <v>0</v>
      </c>
      <c r="D27" s="109">
        <f t="shared" si="1"/>
        <v>0</v>
      </c>
      <c r="E27" s="109">
        <f t="shared" si="2"/>
        <v>0</v>
      </c>
      <c r="F27" s="110"/>
      <c r="G27" s="109">
        <f t="shared" ref="G27:H27" si="7">ROUND(G16/(40*52), 1)</f>
        <v>0</v>
      </c>
      <c r="H27" s="109">
        <f t="shared" si="7"/>
        <v>0</v>
      </c>
      <c r="J27" s="7"/>
      <c r="K27" s="7"/>
      <c r="L27" s="7"/>
      <c r="M27" s="7"/>
      <c r="N27" s="7"/>
      <c r="O27" s="7"/>
    </row>
    <row r="28" spans="1:15">
      <c r="B28" s="137" t="s">
        <v>180</v>
      </c>
      <c r="C28" s="109">
        <f t="shared" si="1"/>
        <v>0</v>
      </c>
      <c r="D28" s="109">
        <f t="shared" si="1"/>
        <v>0</v>
      </c>
      <c r="E28" s="109">
        <f t="shared" si="2"/>
        <v>0</v>
      </c>
      <c r="F28" s="110"/>
      <c r="G28" s="109">
        <f t="shared" ref="G28:H28" si="8">ROUND(G17/(40*52), 1)</f>
        <v>0</v>
      </c>
      <c r="H28" s="109">
        <f t="shared" si="8"/>
        <v>0</v>
      </c>
      <c r="J28" s="7"/>
      <c r="K28" s="7"/>
      <c r="L28" s="7"/>
      <c r="M28" s="7"/>
      <c r="N28" s="7"/>
      <c r="O28" s="7"/>
    </row>
    <row r="29" spans="1:15">
      <c r="B29" s="137" t="s">
        <v>181</v>
      </c>
      <c r="C29" s="109">
        <f t="shared" si="1"/>
        <v>0</v>
      </c>
      <c r="D29" s="109">
        <f t="shared" si="1"/>
        <v>0</v>
      </c>
      <c r="E29" s="109">
        <f t="shared" si="2"/>
        <v>0</v>
      </c>
      <c r="F29" s="110"/>
      <c r="G29" s="109">
        <f t="shared" ref="G29:H29" si="9">ROUND(G18/(40*52), 1)</f>
        <v>0</v>
      </c>
      <c r="H29" s="109">
        <f t="shared" si="9"/>
        <v>0</v>
      </c>
      <c r="J29" s="7"/>
      <c r="K29" s="7"/>
      <c r="L29" s="7"/>
      <c r="M29" s="7"/>
      <c r="N29" s="7"/>
      <c r="O29" s="7"/>
    </row>
    <row r="30" spans="1:15">
      <c r="B30" s="47" t="s">
        <v>85</v>
      </c>
      <c r="C30" s="111">
        <f>SUM(C23:C29)</f>
        <v>0</v>
      </c>
      <c r="D30" s="111">
        <f>SUM(D23:D29)</f>
        <v>0</v>
      </c>
      <c r="E30" s="111">
        <f t="shared" si="2"/>
        <v>0</v>
      </c>
      <c r="F30" s="110"/>
      <c r="G30" s="111">
        <f>SUM(G23:G29)</f>
        <v>0</v>
      </c>
      <c r="H30" s="111">
        <f>SUM(H23:H29)</f>
        <v>0</v>
      </c>
      <c r="J30" s="7"/>
      <c r="K30" s="7"/>
      <c r="L30" s="7"/>
      <c r="M30" s="7"/>
      <c r="N30" s="7"/>
      <c r="O30" s="7"/>
    </row>
    <row r="31" spans="1:15" ht="15" customHeight="1">
      <c r="J31" s="7"/>
      <c r="K31" s="7"/>
      <c r="L31" s="7"/>
      <c r="M31" s="7"/>
      <c r="N31" s="7"/>
      <c r="O31" s="7"/>
    </row>
    <row r="32" spans="1:15" ht="16.5">
      <c r="B32" s="231" t="s">
        <v>206</v>
      </c>
      <c r="C32" s="232"/>
      <c r="D32" s="232"/>
      <c r="E32" s="232"/>
      <c r="F32" s="232"/>
      <c r="G32" s="232"/>
      <c r="H32" s="233"/>
      <c r="J32" s="7"/>
      <c r="K32" s="7"/>
      <c r="L32" s="7"/>
      <c r="M32" s="7"/>
      <c r="N32" s="7"/>
      <c r="O32" s="7"/>
    </row>
    <row r="33" spans="2:15" ht="38.25" customHeight="1">
      <c r="B33" s="57" t="s">
        <v>192</v>
      </c>
      <c r="C33" s="93" t="s">
        <v>201</v>
      </c>
      <c r="D33" s="93" t="s">
        <v>202</v>
      </c>
      <c r="E33" s="93" t="s">
        <v>203</v>
      </c>
      <c r="F33" s="102"/>
      <c r="G33" s="107" t="s">
        <v>204</v>
      </c>
      <c r="H33" s="107" t="s">
        <v>205</v>
      </c>
      <c r="J33" s="7"/>
      <c r="K33" s="7"/>
      <c r="L33" s="7"/>
      <c r="M33" s="7"/>
      <c r="N33" s="7"/>
      <c r="O33" s="7"/>
    </row>
    <row r="34" spans="2:15">
      <c r="B34" s="137" t="s">
        <v>175</v>
      </c>
      <c r="C34" s="56">
        <v>0</v>
      </c>
      <c r="D34" s="56">
        <v>0</v>
      </c>
      <c r="E34" s="81">
        <f t="shared" ref="E34:E41" si="10">SUM(C34:D34)</f>
        <v>0</v>
      </c>
      <c r="F34" s="96"/>
      <c r="G34" s="56">
        <v>0</v>
      </c>
      <c r="H34" s="56">
        <v>0</v>
      </c>
      <c r="J34" s="7"/>
      <c r="K34" s="7"/>
      <c r="L34" s="7"/>
      <c r="M34" s="7"/>
      <c r="N34" s="7"/>
      <c r="O34" s="7"/>
    </row>
    <row r="35" spans="2:15">
      <c r="B35" s="137" t="s">
        <v>176</v>
      </c>
      <c r="C35" s="56">
        <v>0</v>
      </c>
      <c r="D35" s="56">
        <v>0</v>
      </c>
      <c r="E35" s="81">
        <f t="shared" si="10"/>
        <v>0</v>
      </c>
      <c r="F35" s="96"/>
      <c r="G35" s="56">
        <v>0</v>
      </c>
      <c r="H35" s="56">
        <v>0</v>
      </c>
      <c r="J35" s="7"/>
      <c r="K35" s="7"/>
      <c r="L35" s="7"/>
      <c r="M35" s="7"/>
      <c r="N35" s="7"/>
      <c r="O35" s="7"/>
    </row>
    <row r="36" spans="2:15">
      <c r="B36" s="137" t="s">
        <v>177</v>
      </c>
      <c r="C36" s="56">
        <v>0</v>
      </c>
      <c r="D36" s="56">
        <v>0</v>
      </c>
      <c r="E36" s="81">
        <f t="shared" si="10"/>
        <v>0</v>
      </c>
      <c r="F36" s="96"/>
      <c r="G36" s="56">
        <v>0</v>
      </c>
      <c r="H36" s="56">
        <v>0</v>
      </c>
      <c r="J36" s="7"/>
      <c r="K36" s="7"/>
      <c r="L36" s="7"/>
      <c r="M36" s="7"/>
      <c r="N36" s="7"/>
      <c r="O36" s="7"/>
    </row>
    <row r="37" spans="2:15">
      <c r="B37" s="137" t="s">
        <v>178</v>
      </c>
      <c r="C37" s="56">
        <v>0</v>
      </c>
      <c r="D37" s="56">
        <v>0</v>
      </c>
      <c r="E37" s="81">
        <f t="shared" si="10"/>
        <v>0</v>
      </c>
      <c r="F37" s="96"/>
      <c r="G37" s="56">
        <v>0</v>
      </c>
      <c r="H37" s="56">
        <v>0</v>
      </c>
      <c r="J37" s="7"/>
      <c r="K37" s="7"/>
      <c r="L37" s="7"/>
      <c r="M37" s="7"/>
      <c r="N37" s="7"/>
      <c r="O37" s="7"/>
    </row>
    <row r="38" spans="2:15">
      <c r="B38" s="137" t="s">
        <v>179</v>
      </c>
      <c r="C38" s="56">
        <v>0</v>
      </c>
      <c r="D38" s="56">
        <v>0</v>
      </c>
      <c r="E38" s="81">
        <f t="shared" si="10"/>
        <v>0</v>
      </c>
      <c r="F38" s="96"/>
      <c r="G38" s="56">
        <v>0</v>
      </c>
      <c r="H38" s="56">
        <v>0</v>
      </c>
      <c r="J38" s="7"/>
      <c r="K38" s="7"/>
      <c r="L38" s="7"/>
      <c r="M38" s="7"/>
      <c r="N38" s="7"/>
      <c r="O38" s="7"/>
    </row>
    <row r="39" spans="2:15">
      <c r="B39" s="137" t="s">
        <v>180</v>
      </c>
      <c r="C39" s="56">
        <v>0</v>
      </c>
      <c r="D39" s="56">
        <v>0</v>
      </c>
      <c r="E39" s="81">
        <f t="shared" si="10"/>
        <v>0</v>
      </c>
      <c r="F39" s="96"/>
      <c r="G39" s="56">
        <v>0</v>
      </c>
      <c r="H39" s="56">
        <v>0</v>
      </c>
      <c r="J39" s="7"/>
      <c r="K39" s="7"/>
      <c r="L39" s="7"/>
      <c r="M39" s="7"/>
      <c r="N39" s="7"/>
      <c r="O39" s="7"/>
    </row>
    <row r="40" spans="2:15">
      <c r="B40" s="137" t="s">
        <v>181</v>
      </c>
      <c r="C40" s="56">
        <v>0</v>
      </c>
      <c r="D40" s="56">
        <v>0</v>
      </c>
      <c r="E40" s="81">
        <f t="shared" si="10"/>
        <v>0</v>
      </c>
      <c r="F40" s="96"/>
      <c r="G40" s="56">
        <v>0</v>
      </c>
      <c r="H40" s="56">
        <v>0</v>
      </c>
      <c r="J40" s="7"/>
      <c r="K40" s="7"/>
      <c r="L40" s="7"/>
      <c r="M40" s="7"/>
      <c r="N40" s="7"/>
      <c r="O40" s="7"/>
    </row>
    <row r="41" spans="2:15">
      <c r="B41" s="47" t="s">
        <v>86</v>
      </c>
      <c r="C41" s="113">
        <f>SUM(C34:C40)</f>
        <v>0</v>
      </c>
      <c r="D41" s="113">
        <f>SUM(D34:D40)</f>
        <v>0</v>
      </c>
      <c r="E41" s="113">
        <f t="shared" si="10"/>
        <v>0</v>
      </c>
      <c r="F41" s="100"/>
      <c r="G41" s="113">
        <f>SUM(G34:G40)</f>
        <v>0</v>
      </c>
      <c r="H41" s="113">
        <f>SUM(H34:H40)</f>
        <v>0</v>
      </c>
      <c r="J41" s="7"/>
      <c r="K41" s="7"/>
      <c r="L41" s="7"/>
      <c r="M41" s="7"/>
      <c r="N41" s="7"/>
      <c r="O41" s="7"/>
    </row>
    <row r="42" spans="2:15">
      <c r="B42" s="114" t="s">
        <v>87</v>
      </c>
      <c r="C42" s="99">
        <v>1</v>
      </c>
      <c r="D42" s="99">
        <v>0.37</v>
      </c>
      <c r="E42" s="99" t="e">
        <f>E43/E41</f>
        <v>#DIV/0!</v>
      </c>
      <c r="F42" s="96"/>
      <c r="G42" s="96"/>
      <c r="H42" s="96"/>
      <c r="J42" s="7"/>
      <c r="K42" s="7"/>
      <c r="L42" s="7"/>
      <c r="M42" s="7"/>
      <c r="N42" s="7"/>
      <c r="O42" s="7"/>
    </row>
    <row r="43" spans="2:15">
      <c r="B43" s="114" t="s">
        <v>88</v>
      </c>
      <c r="C43" s="115">
        <f>C41*C42</f>
        <v>0</v>
      </c>
      <c r="D43" s="115">
        <f>D41*D42</f>
        <v>0</v>
      </c>
      <c r="E43" s="115">
        <f>SUM(C43:D43)</f>
        <v>0</v>
      </c>
      <c r="F43" s="96"/>
      <c r="G43" s="96"/>
      <c r="H43" s="96"/>
      <c r="J43" s="7"/>
      <c r="K43" s="7"/>
      <c r="L43" s="7"/>
      <c r="M43" s="7"/>
      <c r="N43" s="7"/>
      <c r="O43" s="7"/>
    </row>
    <row r="44" spans="2:15">
      <c r="B44" s="117"/>
      <c r="C44" s="118"/>
      <c r="D44" s="118"/>
      <c r="E44" s="118"/>
      <c r="F44" s="96"/>
      <c r="G44" s="96"/>
      <c r="H44" s="96"/>
      <c r="J44" s="7"/>
      <c r="K44" s="7"/>
      <c r="L44" s="7"/>
      <c r="M44" s="7"/>
      <c r="N44" s="7"/>
      <c r="O44" s="7"/>
    </row>
    <row r="45" spans="2:15">
      <c r="B45" s="117"/>
      <c r="C45" s="118"/>
      <c r="D45" s="118"/>
      <c r="E45" s="118"/>
      <c r="F45" s="96"/>
      <c r="G45" s="96"/>
      <c r="H45" s="96"/>
      <c r="J45" s="7"/>
      <c r="K45" s="7"/>
      <c r="L45" s="7"/>
      <c r="M45" s="7"/>
      <c r="N45" s="7"/>
      <c r="O45" s="7"/>
    </row>
    <row r="46" spans="2:15">
      <c r="J46" s="7"/>
      <c r="K46" s="7"/>
      <c r="L46" s="7"/>
      <c r="M46" s="7"/>
      <c r="N46" s="7"/>
      <c r="O46" s="7"/>
    </row>
    <row r="47" spans="2:15">
      <c r="B47" s="58" t="s">
        <v>90</v>
      </c>
      <c r="J47" s="7"/>
      <c r="K47" s="7"/>
      <c r="L47" s="7"/>
      <c r="M47" s="7"/>
      <c r="N47" s="7"/>
      <c r="O47" s="7"/>
    </row>
    <row r="48" spans="2:15">
      <c r="B48" s="58" t="s">
        <v>89</v>
      </c>
      <c r="J48" s="7"/>
      <c r="K48" s="7"/>
      <c r="L48" s="7"/>
      <c r="M48" s="7"/>
      <c r="N48" s="7"/>
      <c r="O48" s="7"/>
    </row>
    <row r="49" spans="2:15">
      <c r="B49" s="58" t="s">
        <v>193</v>
      </c>
      <c r="J49" s="7"/>
      <c r="K49" s="7"/>
      <c r="L49" s="7"/>
      <c r="M49" s="7"/>
      <c r="N49" s="7"/>
      <c r="O49" s="7"/>
    </row>
    <row r="50" spans="2:15">
      <c r="B50" s="58" t="s">
        <v>194</v>
      </c>
      <c r="J50" s="7"/>
      <c r="K50" s="7"/>
      <c r="L50" s="7"/>
      <c r="M50" s="7"/>
      <c r="N50" s="7"/>
      <c r="O50" s="7"/>
    </row>
    <row r="51" spans="2:15">
      <c r="B51" s="58" t="s">
        <v>195</v>
      </c>
      <c r="J51" s="7"/>
      <c r="K51" s="7"/>
      <c r="L51" s="7"/>
      <c r="M51" s="7"/>
      <c r="N51" s="7"/>
      <c r="O51" s="7"/>
    </row>
  </sheetData>
  <sheetProtection insertColumns="0" insertRows="0" insertHyperlinks="0" deleteColumns="0" deleteRows="0"/>
  <mergeCells count="6">
    <mergeCell ref="B10:H10"/>
    <mergeCell ref="B32:H32"/>
    <mergeCell ref="B3:C3"/>
    <mergeCell ref="B21:H21"/>
    <mergeCell ref="E4:J8"/>
    <mergeCell ref="E3:J3"/>
  </mergeCells>
  <hyperlinks>
    <hyperlink ref="B1" location="Overview!A1" display="Back to Overview pag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
  <sheetViews>
    <sheetView showGridLines="0" rightToLeft="1" topLeftCell="B1" zoomScale="90" zoomScaleNormal="90" workbookViewId="0">
      <selection activeCell="B15" sqref="B15:G15"/>
    </sheetView>
  </sheetViews>
  <sheetFormatPr defaultColWidth="8.90625" defaultRowHeight="14.5"/>
  <cols>
    <col min="1" max="1" width="4.36328125" style="1" customWidth="1"/>
    <col min="2" max="2" width="45.7265625" style="1" customWidth="1"/>
    <col min="3" max="3" width="39" style="1" customWidth="1"/>
    <col min="4" max="4" width="38.26953125" style="1" customWidth="1"/>
    <col min="5" max="5" width="25.26953125" style="1" customWidth="1"/>
    <col min="6" max="6" width="19.26953125" style="1" customWidth="1"/>
    <col min="7" max="7" width="28" style="1" customWidth="1"/>
    <col min="8" max="9" width="15" style="1" customWidth="1"/>
    <col min="10" max="16384" width="8.90625" style="1"/>
  </cols>
  <sheetData>
    <row r="1" spans="2:11">
      <c r="B1" s="59" t="s">
        <v>39</v>
      </c>
    </row>
    <row r="3" spans="2:11" ht="21">
      <c r="B3" s="228" t="s">
        <v>41</v>
      </c>
      <c r="C3" s="230"/>
      <c r="E3" s="217"/>
      <c r="F3" s="217"/>
      <c r="G3" s="217"/>
      <c r="H3" s="217"/>
      <c r="I3" s="217"/>
      <c r="J3" s="217"/>
    </row>
    <row r="4" spans="2:11" ht="20.25" customHeight="1">
      <c r="B4" s="49" t="s">
        <v>42</v>
      </c>
      <c r="C4" s="62" t="str">
        <f>'القسم 1. معلومات المنشأة'!C11</f>
        <v>اسم المنشأة</v>
      </c>
      <c r="E4" s="218"/>
      <c r="F4" s="218"/>
      <c r="G4" s="218"/>
      <c r="H4" s="218"/>
      <c r="I4" s="218"/>
      <c r="J4" s="218"/>
    </row>
    <row r="5" spans="2:11">
      <c r="B5" s="49" t="s">
        <v>22</v>
      </c>
      <c r="C5" s="62" t="str">
        <f>CONCATENATE('القسم 1. معلومات المنشأة'!C4, " - ", 'القسم 1. معلومات المنشأة'!C5)</f>
        <v>اسم الجهة - اسم أو رقم المنافسة</v>
      </c>
      <c r="E5" s="218"/>
      <c r="F5" s="218"/>
      <c r="G5" s="218"/>
      <c r="H5" s="218"/>
      <c r="I5" s="218"/>
      <c r="J5" s="218"/>
    </row>
    <row r="6" spans="2:11">
      <c r="B6" s="49" t="s">
        <v>24</v>
      </c>
      <c r="C6" s="62" t="str">
        <f>'القسم 1. معلومات المنشأة'!C6</f>
        <v>يوم/شهر/سنة</v>
      </c>
      <c r="E6" s="218"/>
      <c r="F6" s="218"/>
      <c r="G6" s="218"/>
      <c r="H6" s="218"/>
      <c r="I6" s="218"/>
      <c r="J6" s="218"/>
    </row>
    <row r="7" spans="2:11">
      <c r="B7" s="49" t="s">
        <v>26</v>
      </c>
      <c r="C7" s="62" t="str">
        <f>'القسم 1. معلومات المنشأة'!C7</f>
        <v>يوم/شهر/سنة</v>
      </c>
      <c r="E7" s="218"/>
      <c r="F7" s="218"/>
      <c r="G7" s="218"/>
      <c r="H7" s="218"/>
      <c r="I7" s="218"/>
      <c r="J7" s="218"/>
    </row>
    <row r="8" spans="2:11">
      <c r="B8" s="49" t="s">
        <v>43</v>
      </c>
      <c r="C8" s="63">
        <f>'القسم 1. معلومات المنشأة'!C8</f>
        <v>0</v>
      </c>
      <c r="D8" s="7"/>
      <c r="E8" s="218"/>
      <c r="F8" s="218"/>
      <c r="G8" s="218"/>
      <c r="H8" s="218"/>
      <c r="I8" s="218"/>
      <c r="J8" s="218"/>
    </row>
    <row r="9" spans="2:11" ht="14.5" customHeight="1">
      <c r="D9" s="7"/>
      <c r="E9" s="7"/>
      <c r="F9" s="7"/>
      <c r="G9" s="7"/>
      <c r="H9" s="7"/>
      <c r="I9" s="7"/>
      <c r="J9" s="7"/>
    </row>
    <row r="10" spans="2:11" ht="16.5">
      <c r="B10" s="236" t="s">
        <v>142</v>
      </c>
      <c r="C10" s="237"/>
      <c r="D10" s="7"/>
      <c r="E10" s="7"/>
      <c r="F10" s="7"/>
      <c r="G10" s="7"/>
      <c r="H10" s="7"/>
      <c r="I10" s="7"/>
      <c r="J10" s="7"/>
    </row>
    <row r="11" spans="2:11">
      <c r="B11" s="47" t="s">
        <v>91</v>
      </c>
      <c r="C11" s="61">
        <f>E67</f>
        <v>0</v>
      </c>
      <c r="D11" s="7"/>
      <c r="E11" s="7"/>
      <c r="F11" s="7"/>
      <c r="G11" s="7"/>
      <c r="H11" s="7"/>
      <c r="I11" s="7"/>
      <c r="J11" s="7"/>
    </row>
    <row r="12" spans="2:11">
      <c r="B12" s="116" t="s">
        <v>92</v>
      </c>
      <c r="C12" s="61" t="e">
        <f>G68</f>
        <v>#DIV/0!</v>
      </c>
      <c r="D12" s="7"/>
      <c r="E12" s="7"/>
      <c r="F12" s="7"/>
      <c r="G12" s="7"/>
      <c r="H12" s="7"/>
      <c r="I12" s="7"/>
      <c r="J12" s="7"/>
    </row>
    <row r="13" spans="2:11">
      <c r="B13" s="55" t="s">
        <v>93</v>
      </c>
      <c r="C13" s="119">
        <v>0</v>
      </c>
      <c r="D13" s="7"/>
      <c r="E13" s="7"/>
      <c r="F13" s="7"/>
      <c r="G13" s="7"/>
      <c r="H13" s="7"/>
      <c r="I13" s="7"/>
      <c r="J13" s="7"/>
    </row>
    <row r="14" spans="2:11">
      <c r="D14" s="7"/>
      <c r="E14" s="7"/>
      <c r="F14" s="7"/>
      <c r="G14" s="7"/>
      <c r="H14" s="7"/>
      <c r="I14" s="7"/>
      <c r="J14" s="7"/>
    </row>
    <row r="15" spans="2:11" ht="16.5">
      <c r="B15" s="234" t="s">
        <v>312</v>
      </c>
      <c r="C15" s="235"/>
      <c r="D15" s="235"/>
      <c r="E15" s="235"/>
      <c r="F15" s="235"/>
      <c r="G15" s="235"/>
      <c r="I15" s="7"/>
      <c r="J15" s="7"/>
      <c r="K15" s="7"/>
    </row>
    <row r="16" spans="2:11" ht="25">
      <c r="B16" s="120" t="s">
        <v>96</v>
      </c>
      <c r="C16" s="120" t="s">
        <v>97</v>
      </c>
      <c r="D16" s="120" t="s">
        <v>94</v>
      </c>
      <c r="E16" s="120" t="s">
        <v>98</v>
      </c>
      <c r="F16" s="120" t="s">
        <v>171</v>
      </c>
      <c r="G16" s="120" t="s">
        <v>95</v>
      </c>
      <c r="I16" s="7"/>
      <c r="J16" s="7"/>
      <c r="K16" s="7"/>
    </row>
    <row r="17" spans="1:11">
      <c r="A17" s="123">
        <v>1</v>
      </c>
      <c r="B17" s="48"/>
      <c r="C17" s="48"/>
      <c r="D17" s="48"/>
      <c r="E17" s="56">
        <v>0</v>
      </c>
      <c r="F17" s="121">
        <v>0</v>
      </c>
      <c r="G17" s="61">
        <f>E17*F17</f>
        <v>0</v>
      </c>
      <c r="J17" s="24"/>
      <c r="K17" s="24" t="s">
        <v>2</v>
      </c>
    </row>
    <row r="18" spans="1:11">
      <c r="A18" s="123">
        <v>2</v>
      </c>
      <c r="B18" s="48"/>
      <c r="C18" s="48"/>
      <c r="D18" s="48"/>
      <c r="E18" s="56">
        <v>0</v>
      </c>
      <c r="F18" s="121">
        <v>0</v>
      </c>
      <c r="G18" s="61">
        <f t="shared" ref="G18:G66" si="0">E18*F18</f>
        <v>0</v>
      </c>
      <c r="J18" s="24"/>
      <c r="K18" s="24" t="s">
        <v>3</v>
      </c>
    </row>
    <row r="19" spans="1:11">
      <c r="A19" s="123">
        <v>3</v>
      </c>
      <c r="B19" s="48"/>
      <c r="C19" s="48"/>
      <c r="D19" s="48"/>
      <c r="E19" s="56">
        <v>0</v>
      </c>
      <c r="F19" s="121">
        <v>0</v>
      </c>
      <c r="G19" s="61">
        <f t="shared" si="0"/>
        <v>0</v>
      </c>
      <c r="J19" s="24"/>
    </row>
    <row r="20" spans="1:11">
      <c r="A20" s="123">
        <v>4</v>
      </c>
      <c r="B20" s="48"/>
      <c r="C20" s="48"/>
      <c r="D20" s="48"/>
      <c r="E20" s="56">
        <v>0</v>
      </c>
      <c r="F20" s="121">
        <v>0</v>
      </c>
      <c r="G20" s="61">
        <f t="shared" si="0"/>
        <v>0</v>
      </c>
    </row>
    <row r="21" spans="1:11">
      <c r="A21" s="123">
        <v>5</v>
      </c>
      <c r="B21" s="48"/>
      <c r="C21" s="48"/>
      <c r="D21" s="48"/>
      <c r="E21" s="56">
        <v>0</v>
      </c>
      <c r="F21" s="121">
        <v>0</v>
      </c>
      <c r="G21" s="61">
        <f t="shared" si="0"/>
        <v>0</v>
      </c>
    </row>
    <row r="22" spans="1:11">
      <c r="A22" s="123">
        <v>6</v>
      </c>
      <c r="B22" s="48"/>
      <c r="C22" s="48"/>
      <c r="D22" s="48"/>
      <c r="E22" s="56">
        <v>0</v>
      </c>
      <c r="F22" s="121">
        <v>0</v>
      </c>
      <c r="G22" s="61">
        <f t="shared" si="0"/>
        <v>0</v>
      </c>
    </row>
    <row r="23" spans="1:11">
      <c r="A23" s="123">
        <v>7</v>
      </c>
      <c r="B23" s="48"/>
      <c r="C23" s="48"/>
      <c r="D23" s="48"/>
      <c r="E23" s="56">
        <v>0</v>
      </c>
      <c r="F23" s="121">
        <v>0</v>
      </c>
      <c r="G23" s="61">
        <f t="shared" si="0"/>
        <v>0</v>
      </c>
    </row>
    <row r="24" spans="1:11">
      <c r="A24" s="123">
        <v>8</v>
      </c>
      <c r="B24" s="48"/>
      <c r="C24" s="48"/>
      <c r="D24" s="48"/>
      <c r="E24" s="56">
        <v>0</v>
      </c>
      <c r="F24" s="121">
        <v>0</v>
      </c>
      <c r="G24" s="61">
        <f t="shared" si="0"/>
        <v>0</v>
      </c>
    </row>
    <row r="25" spans="1:11">
      <c r="A25" s="123">
        <v>9</v>
      </c>
      <c r="B25" s="48"/>
      <c r="C25" s="48"/>
      <c r="D25" s="48"/>
      <c r="E25" s="56">
        <v>0</v>
      </c>
      <c r="F25" s="121">
        <v>0</v>
      </c>
      <c r="G25" s="61">
        <f t="shared" si="0"/>
        <v>0</v>
      </c>
    </row>
    <row r="26" spans="1:11">
      <c r="A26" s="123">
        <v>10</v>
      </c>
      <c r="B26" s="48"/>
      <c r="C26" s="48"/>
      <c r="D26" s="48"/>
      <c r="E26" s="56">
        <v>0</v>
      </c>
      <c r="F26" s="121">
        <v>0</v>
      </c>
      <c r="G26" s="61">
        <f t="shared" si="0"/>
        <v>0</v>
      </c>
    </row>
    <row r="27" spans="1:11">
      <c r="A27" s="123">
        <v>11</v>
      </c>
      <c r="B27" s="48"/>
      <c r="C27" s="48"/>
      <c r="D27" s="48"/>
      <c r="E27" s="56">
        <v>0</v>
      </c>
      <c r="F27" s="121">
        <v>0</v>
      </c>
      <c r="G27" s="61">
        <f t="shared" si="0"/>
        <v>0</v>
      </c>
    </row>
    <row r="28" spans="1:11">
      <c r="A28" s="123">
        <v>12</v>
      </c>
      <c r="B28" s="48"/>
      <c r="C28" s="48"/>
      <c r="D28" s="48"/>
      <c r="E28" s="56">
        <v>0</v>
      </c>
      <c r="F28" s="121">
        <v>0</v>
      </c>
      <c r="G28" s="61">
        <f t="shared" si="0"/>
        <v>0</v>
      </c>
    </row>
    <row r="29" spans="1:11">
      <c r="A29" s="123">
        <v>13</v>
      </c>
      <c r="B29" s="48"/>
      <c r="C29" s="48"/>
      <c r="D29" s="48"/>
      <c r="E29" s="56">
        <v>0</v>
      </c>
      <c r="F29" s="121">
        <v>0</v>
      </c>
      <c r="G29" s="61">
        <f t="shared" si="0"/>
        <v>0</v>
      </c>
    </row>
    <row r="30" spans="1:11">
      <c r="A30" s="123">
        <v>14</v>
      </c>
      <c r="B30" s="122"/>
      <c r="C30" s="48"/>
      <c r="D30" s="48"/>
      <c r="E30" s="56">
        <v>0</v>
      </c>
      <c r="F30" s="121">
        <v>0</v>
      </c>
      <c r="G30" s="61">
        <f t="shared" si="0"/>
        <v>0</v>
      </c>
    </row>
    <row r="31" spans="1:11">
      <c r="A31" s="123">
        <v>15</v>
      </c>
      <c r="B31" s="48"/>
      <c r="C31" s="48"/>
      <c r="D31" s="48"/>
      <c r="E31" s="56">
        <v>0</v>
      </c>
      <c r="F31" s="121">
        <v>0</v>
      </c>
      <c r="G31" s="61">
        <f t="shared" si="0"/>
        <v>0</v>
      </c>
    </row>
    <row r="32" spans="1:11">
      <c r="A32" s="123">
        <v>16</v>
      </c>
      <c r="B32" s="122"/>
      <c r="C32" s="48"/>
      <c r="D32" s="48"/>
      <c r="E32" s="56">
        <v>0</v>
      </c>
      <c r="F32" s="121">
        <v>0</v>
      </c>
      <c r="G32" s="61">
        <f t="shared" si="0"/>
        <v>0</v>
      </c>
    </row>
    <row r="33" spans="1:7">
      <c r="A33" s="123">
        <v>17</v>
      </c>
      <c r="B33" s="48"/>
      <c r="C33" s="48"/>
      <c r="D33" s="48"/>
      <c r="E33" s="56">
        <v>0</v>
      </c>
      <c r="F33" s="121">
        <v>0</v>
      </c>
      <c r="G33" s="61">
        <f t="shared" si="0"/>
        <v>0</v>
      </c>
    </row>
    <row r="34" spans="1:7">
      <c r="A34" s="123">
        <v>18</v>
      </c>
      <c r="B34" s="48"/>
      <c r="C34" s="48"/>
      <c r="D34" s="48"/>
      <c r="E34" s="56">
        <v>0</v>
      </c>
      <c r="F34" s="121">
        <v>0</v>
      </c>
      <c r="G34" s="61">
        <f t="shared" si="0"/>
        <v>0</v>
      </c>
    </row>
    <row r="35" spans="1:7">
      <c r="A35" s="123">
        <v>19</v>
      </c>
      <c r="B35" s="48"/>
      <c r="C35" s="48"/>
      <c r="D35" s="48"/>
      <c r="E35" s="56">
        <v>0</v>
      </c>
      <c r="F35" s="121">
        <v>0</v>
      </c>
      <c r="G35" s="61">
        <f t="shared" si="0"/>
        <v>0</v>
      </c>
    </row>
    <row r="36" spans="1:7">
      <c r="A36" s="123">
        <v>20</v>
      </c>
      <c r="B36" s="48"/>
      <c r="C36" s="48"/>
      <c r="D36" s="48"/>
      <c r="E36" s="56">
        <v>0</v>
      </c>
      <c r="F36" s="121">
        <v>0</v>
      </c>
      <c r="G36" s="61">
        <f t="shared" si="0"/>
        <v>0</v>
      </c>
    </row>
    <row r="37" spans="1:7">
      <c r="A37" s="123">
        <v>21</v>
      </c>
      <c r="B37" s="48"/>
      <c r="C37" s="48"/>
      <c r="D37" s="48"/>
      <c r="E37" s="56">
        <v>0</v>
      </c>
      <c r="F37" s="121">
        <v>0</v>
      </c>
      <c r="G37" s="61">
        <f t="shared" si="0"/>
        <v>0</v>
      </c>
    </row>
    <row r="38" spans="1:7">
      <c r="A38" s="123">
        <v>22</v>
      </c>
      <c r="B38" s="48"/>
      <c r="C38" s="48"/>
      <c r="D38" s="48"/>
      <c r="E38" s="56">
        <v>0</v>
      </c>
      <c r="F38" s="121">
        <v>0</v>
      </c>
      <c r="G38" s="61">
        <f t="shared" si="0"/>
        <v>0</v>
      </c>
    </row>
    <row r="39" spans="1:7">
      <c r="A39" s="123">
        <v>23</v>
      </c>
      <c r="B39" s="48"/>
      <c r="C39" s="48"/>
      <c r="D39" s="48"/>
      <c r="E39" s="56">
        <v>0</v>
      </c>
      <c r="F39" s="121">
        <v>0</v>
      </c>
      <c r="G39" s="61">
        <f t="shared" si="0"/>
        <v>0</v>
      </c>
    </row>
    <row r="40" spans="1:7">
      <c r="A40" s="123">
        <v>24</v>
      </c>
      <c r="B40" s="48"/>
      <c r="C40" s="48"/>
      <c r="D40" s="48"/>
      <c r="E40" s="56">
        <v>0</v>
      </c>
      <c r="F40" s="121">
        <v>0</v>
      </c>
      <c r="G40" s="61">
        <f t="shared" si="0"/>
        <v>0</v>
      </c>
    </row>
    <row r="41" spans="1:7">
      <c r="A41" s="123">
        <v>25</v>
      </c>
      <c r="B41" s="48"/>
      <c r="C41" s="48"/>
      <c r="D41" s="48"/>
      <c r="E41" s="56">
        <v>0</v>
      </c>
      <c r="F41" s="121">
        <v>0</v>
      </c>
      <c r="G41" s="61">
        <f t="shared" si="0"/>
        <v>0</v>
      </c>
    </row>
    <row r="42" spans="1:7">
      <c r="A42" s="123">
        <v>26</v>
      </c>
      <c r="B42" s="48"/>
      <c r="C42" s="48"/>
      <c r="D42" s="48"/>
      <c r="E42" s="56">
        <v>0</v>
      </c>
      <c r="F42" s="121">
        <v>0</v>
      </c>
      <c r="G42" s="61">
        <f t="shared" si="0"/>
        <v>0</v>
      </c>
    </row>
    <row r="43" spans="1:7">
      <c r="A43" s="123">
        <v>27</v>
      </c>
      <c r="B43" s="48"/>
      <c r="C43" s="48"/>
      <c r="D43" s="48"/>
      <c r="E43" s="56">
        <v>0</v>
      </c>
      <c r="F43" s="121">
        <v>0</v>
      </c>
      <c r="G43" s="61">
        <f t="shared" si="0"/>
        <v>0</v>
      </c>
    </row>
    <row r="44" spans="1:7">
      <c r="A44" s="123">
        <v>28</v>
      </c>
      <c r="B44" s="48"/>
      <c r="C44" s="48"/>
      <c r="D44" s="48"/>
      <c r="E44" s="56">
        <v>0</v>
      </c>
      <c r="F44" s="121">
        <v>0</v>
      </c>
      <c r="G44" s="61">
        <f t="shared" si="0"/>
        <v>0</v>
      </c>
    </row>
    <row r="45" spans="1:7">
      <c r="A45" s="123">
        <v>29</v>
      </c>
      <c r="B45" s="48"/>
      <c r="C45" s="48"/>
      <c r="D45" s="48"/>
      <c r="E45" s="56">
        <v>0</v>
      </c>
      <c r="F45" s="121">
        <v>0</v>
      </c>
      <c r="G45" s="61">
        <f t="shared" si="0"/>
        <v>0</v>
      </c>
    </row>
    <row r="46" spans="1:7">
      <c r="A46" s="123">
        <v>30</v>
      </c>
      <c r="B46" s="48"/>
      <c r="C46" s="48"/>
      <c r="D46" s="48"/>
      <c r="E46" s="56">
        <v>0</v>
      </c>
      <c r="F46" s="121">
        <v>0</v>
      </c>
      <c r="G46" s="61">
        <f t="shared" si="0"/>
        <v>0</v>
      </c>
    </row>
    <row r="47" spans="1:7">
      <c r="A47" s="123">
        <v>31</v>
      </c>
      <c r="B47" s="48"/>
      <c r="C47" s="48"/>
      <c r="D47" s="48"/>
      <c r="E47" s="56">
        <v>0</v>
      </c>
      <c r="F47" s="121">
        <v>0</v>
      </c>
      <c r="G47" s="61">
        <f t="shared" si="0"/>
        <v>0</v>
      </c>
    </row>
    <row r="48" spans="1:7">
      <c r="A48" s="123">
        <v>32</v>
      </c>
      <c r="B48" s="48"/>
      <c r="C48" s="48"/>
      <c r="D48" s="48"/>
      <c r="E48" s="56">
        <v>0</v>
      </c>
      <c r="F48" s="121">
        <v>0</v>
      </c>
      <c r="G48" s="61">
        <f t="shared" si="0"/>
        <v>0</v>
      </c>
    </row>
    <row r="49" spans="1:7">
      <c r="A49" s="123">
        <v>33</v>
      </c>
      <c r="B49" s="48"/>
      <c r="C49" s="48"/>
      <c r="D49" s="48"/>
      <c r="E49" s="56">
        <v>0</v>
      </c>
      <c r="F49" s="121">
        <v>0</v>
      </c>
      <c r="G49" s="61">
        <f t="shared" si="0"/>
        <v>0</v>
      </c>
    </row>
    <row r="50" spans="1:7">
      <c r="A50" s="123">
        <v>34</v>
      </c>
      <c r="B50" s="48"/>
      <c r="C50" s="48"/>
      <c r="D50" s="48"/>
      <c r="E50" s="56">
        <v>0</v>
      </c>
      <c r="F50" s="121">
        <v>0</v>
      </c>
      <c r="G50" s="61">
        <f t="shared" si="0"/>
        <v>0</v>
      </c>
    </row>
    <row r="51" spans="1:7">
      <c r="A51" s="123">
        <v>35</v>
      </c>
      <c r="B51" s="48"/>
      <c r="C51" s="48"/>
      <c r="D51" s="48"/>
      <c r="E51" s="56">
        <v>0</v>
      </c>
      <c r="F51" s="121">
        <v>0</v>
      </c>
      <c r="G51" s="61">
        <f t="shared" si="0"/>
        <v>0</v>
      </c>
    </row>
    <row r="52" spans="1:7">
      <c r="A52" s="123">
        <v>36</v>
      </c>
      <c r="B52" s="48"/>
      <c r="C52" s="48"/>
      <c r="D52" s="48"/>
      <c r="E52" s="56">
        <v>0</v>
      </c>
      <c r="F52" s="121">
        <v>0</v>
      </c>
      <c r="G52" s="61">
        <f t="shared" si="0"/>
        <v>0</v>
      </c>
    </row>
    <row r="53" spans="1:7">
      <c r="A53" s="123">
        <v>37</v>
      </c>
      <c r="B53" s="48"/>
      <c r="C53" s="48"/>
      <c r="D53" s="48"/>
      <c r="E53" s="56">
        <v>0</v>
      </c>
      <c r="F53" s="121">
        <v>0</v>
      </c>
      <c r="G53" s="61">
        <f t="shared" si="0"/>
        <v>0</v>
      </c>
    </row>
    <row r="54" spans="1:7">
      <c r="A54" s="123">
        <v>38</v>
      </c>
      <c r="B54" s="48"/>
      <c r="C54" s="48"/>
      <c r="D54" s="48"/>
      <c r="E54" s="56">
        <v>0</v>
      </c>
      <c r="F54" s="121">
        <v>0</v>
      </c>
      <c r="G54" s="61">
        <f t="shared" si="0"/>
        <v>0</v>
      </c>
    </row>
    <row r="55" spans="1:7">
      <c r="A55" s="123">
        <v>39</v>
      </c>
      <c r="B55" s="48"/>
      <c r="C55" s="48"/>
      <c r="D55" s="48"/>
      <c r="E55" s="56">
        <v>0</v>
      </c>
      <c r="F55" s="121">
        <v>0</v>
      </c>
      <c r="G55" s="61">
        <f t="shared" si="0"/>
        <v>0</v>
      </c>
    </row>
    <row r="56" spans="1:7">
      <c r="A56" s="123">
        <v>40</v>
      </c>
      <c r="B56" s="48"/>
      <c r="C56" s="48"/>
      <c r="D56" s="48"/>
      <c r="E56" s="56">
        <v>0</v>
      </c>
      <c r="F56" s="121">
        <v>0</v>
      </c>
      <c r="G56" s="61">
        <f t="shared" si="0"/>
        <v>0</v>
      </c>
    </row>
    <row r="57" spans="1:7">
      <c r="A57" s="123">
        <v>41</v>
      </c>
      <c r="B57" s="48"/>
      <c r="C57" s="48"/>
      <c r="D57" s="48"/>
      <c r="E57" s="56">
        <v>0</v>
      </c>
      <c r="F57" s="121">
        <v>0</v>
      </c>
      <c r="G57" s="61">
        <f t="shared" si="0"/>
        <v>0</v>
      </c>
    </row>
    <row r="58" spans="1:7">
      <c r="A58" s="123">
        <v>42</v>
      </c>
      <c r="B58" s="48"/>
      <c r="C58" s="48"/>
      <c r="D58" s="48"/>
      <c r="E58" s="56">
        <v>0</v>
      </c>
      <c r="F58" s="121">
        <v>0</v>
      </c>
      <c r="G58" s="61">
        <f t="shared" si="0"/>
        <v>0</v>
      </c>
    </row>
    <row r="59" spans="1:7">
      <c r="A59" s="123">
        <v>43</v>
      </c>
      <c r="B59" s="48"/>
      <c r="C59" s="48"/>
      <c r="D59" s="48"/>
      <c r="E59" s="56">
        <v>0</v>
      </c>
      <c r="F59" s="121">
        <v>0</v>
      </c>
      <c r="G59" s="61">
        <f t="shared" si="0"/>
        <v>0</v>
      </c>
    </row>
    <row r="60" spans="1:7">
      <c r="A60" s="123">
        <v>44</v>
      </c>
      <c r="B60" s="48"/>
      <c r="C60" s="48"/>
      <c r="D60" s="48"/>
      <c r="E60" s="56">
        <v>0</v>
      </c>
      <c r="F60" s="121">
        <v>0</v>
      </c>
      <c r="G60" s="61">
        <f t="shared" si="0"/>
        <v>0</v>
      </c>
    </row>
    <row r="61" spans="1:7">
      <c r="A61" s="123">
        <v>45</v>
      </c>
      <c r="B61" s="48"/>
      <c r="C61" s="48"/>
      <c r="D61" s="48"/>
      <c r="E61" s="56">
        <v>0</v>
      </c>
      <c r="F61" s="121">
        <v>0</v>
      </c>
      <c r="G61" s="61">
        <f t="shared" si="0"/>
        <v>0</v>
      </c>
    </row>
    <row r="62" spans="1:7">
      <c r="A62" s="123">
        <v>46</v>
      </c>
      <c r="B62" s="48"/>
      <c r="C62" s="48"/>
      <c r="D62" s="48"/>
      <c r="E62" s="56">
        <v>0</v>
      </c>
      <c r="F62" s="121">
        <v>0</v>
      </c>
      <c r="G62" s="61">
        <f t="shared" si="0"/>
        <v>0</v>
      </c>
    </row>
    <row r="63" spans="1:7">
      <c r="A63" s="123">
        <v>47</v>
      </c>
      <c r="B63" s="48"/>
      <c r="C63" s="48"/>
      <c r="D63" s="48"/>
      <c r="E63" s="56">
        <v>0</v>
      </c>
      <c r="F63" s="121">
        <v>0</v>
      </c>
      <c r="G63" s="61">
        <f t="shared" si="0"/>
        <v>0</v>
      </c>
    </row>
    <row r="64" spans="1:7">
      <c r="A64" s="123">
        <v>48</v>
      </c>
      <c r="B64" s="48"/>
      <c r="C64" s="48"/>
      <c r="D64" s="48"/>
      <c r="E64" s="56">
        <v>0</v>
      </c>
      <c r="F64" s="121">
        <v>0</v>
      </c>
      <c r="G64" s="61">
        <f t="shared" si="0"/>
        <v>0</v>
      </c>
    </row>
    <row r="65" spans="1:7">
      <c r="A65" s="123">
        <v>49</v>
      </c>
      <c r="B65" s="48"/>
      <c r="C65" s="48"/>
      <c r="D65" s="48"/>
      <c r="E65" s="56">
        <v>0</v>
      </c>
      <c r="F65" s="121">
        <v>0</v>
      </c>
      <c r="G65" s="61">
        <f t="shared" si="0"/>
        <v>0</v>
      </c>
    </row>
    <row r="66" spans="1:7">
      <c r="A66" s="123">
        <v>50</v>
      </c>
      <c r="B66" s="48"/>
      <c r="C66" s="48"/>
      <c r="D66" s="48"/>
      <c r="E66" s="56">
        <v>0</v>
      </c>
      <c r="F66" s="121">
        <v>0</v>
      </c>
      <c r="G66" s="61">
        <f t="shared" si="0"/>
        <v>0</v>
      </c>
    </row>
    <row r="67" spans="1:7" s="169" customFormat="1">
      <c r="A67" s="172"/>
      <c r="B67" s="173" t="s">
        <v>298</v>
      </c>
      <c r="C67" s="173"/>
      <c r="D67" s="173"/>
      <c r="E67" s="174">
        <v>0</v>
      </c>
      <c r="F67" s="175" t="e">
        <f>SUM(G17:G66)/SUM(E17:E66)</f>
        <v>#DIV/0!</v>
      </c>
      <c r="G67" s="176" t="e">
        <f>F67*E67</f>
        <v>#DIV/0!</v>
      </c>
    </row>
    <row r="68" spans="1:7" s="169" customFormat="1">
      <c r="B68" s="177" t="s">
        <v>73</v>
      </c>
      <c r="C68" s="178"/>
      <c r="D68" s="178"/>
      <c r="E68" s="179">
        <f>SUM(E17:E67)</f>
        <v>0</v>
      </c>
      <c r="F68" s="175" t="e">
        <f>G68/E68</f>
        <v>#DIV/0!</v>
      </c>
      <c r="G68" s="179" t="e">
        <f>SUM(G17:G67)</f>
        <v>#DIV/0!</v>
      </c>
    </row>
    <row r="69" spans="1:7" s="169" customFormat="1"/>
    <row r="70" spans="1:7" s="169" customFormat="1"/>
    <row r="71" spans="1:7" s="169" customFormat="1">
      <c r="B71" s="125" t="s">
        <v>306</v>
      </c>
    </row>
    <row r="72" spans="1:7" s="169" customFormat="1">
      <c r="B72" s="125" t="s">
        <v>305</v>
      </c>
    </row>
    <row r="73" spans="1:7" s="169" customFormat="1">
      <c r="B73" s="125" t="s">
        <v>304</v>
      </c>
    </row>
    <row r="74" spans="1:7" s="169" customFormat="1">
      <c r="B74" s="125" t="s">
        <v>303</v>
      </c>
    </row>
    <row r="75" spans="1:7" s="169" customFormat="1">
      <c r="B75" s="124" t="s">
        <v>299</v>
      </c>
    </row>
    <row r="76" spans="1:7" s="169" customFormat="1">
      <c r="B76" s="124" t="s">
        <v>300</v>
      </c>
      <c r="C76" s="180"/>
      <c r="D76" s="180"/>
      <c r="E76" s="180"/>
      <c r="F76" s="180"/>
    </row>
    <row r="77" spans="1:7" s="169" customFormat="1">
      <c r="B77" s="125" t="s">
        <v>307</v>
      </c>
    </row>
    <row r="78" spans="1:7" s="169" customFormat="1">
      <c r="B78" s="124" t="s">
        <v>301</v>
      </c>
    </row>
    <row r="79" spans="1:7" s="169" customFormat="1">
      <c r="B79" s="125"/>
    </row>
    <row r="80" spans="1:7" s="169" customFormat="1">
      <c r="B80" s="125"/>
    </row>
    <row r="81" spans="2:2" s="169" customFormat="1">
      <c r="B81" s="125"/>
    </row>
    <row r="82" spans="2:2" s="169" customFormat="1"/>
    <row r="83" spans="2:2" s="169" customFormat="1"/>
    <row r="84" spans="2:2" s="169" customFormat="1"/>
    <row r="85" spans="2:2" s="169" customFormat="1"/>
    <row r="86" spans="2:2" s="169" customFormat="1"/>
    <row r="87" spans="2:2" s="169" customFormat="1"/>
    <row r="88" spans="2:2" s="169" customFormat="1"/>
    <row r="89" spans="2:2" s="169" customFormat="1"/>
    <row r="90" spans="2:2" s="169" customFormat="1"/>
    <row r="91" spans="2:2" s="169" customFormat="1"/>
    <row r="92" spans="2:2" s="169" customFormat="1"/>
    <row r="93" spans="2:2" s="169" customFormat="1"/>
    <row r="94" spans="2:2" s="169" customFormat="1"/>
    <row r="95" spans="2:2" s="169" customFormat="1"/>
    <row r="96" spans="2:2" s="169" customFormat="1"/>
    <row r="97" spans="2:11" s="169" customFormat="1"/>
    <row r="98" spans="2:11">
      <c r="B98" s="58"/>
      <c r="J98" s="7"/>
      <c r="K98" s="7"/>
    </row>
    <row r="100" spans="2:11">
      <c r="B100" s="28"/>
    </row>
  </sheetData>
  <sheetProtection insertColumns="0" insertHyperlinks="0" deleteColumns="0" deleteRows="0"/>
  <mergeCells count="5">
    <mergeCell ref="B15:G15"/>
    <mergeCell ref="B3:C3"/>
    <mergeCell ref="E4:J8"/>
    <mergeCell ref="E3:J3"/>
    <mergeCell ref="B10:C10"/>
  </mergeCells>
  <hyperlinks>
    <hyperlink ref="B1" location="Overview!A1" display="Back to Overview pag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showGridLines="0" rightToLeft="1" topLeftCell="A10" zoomScale="90" zoomScaleNormal="90" workbookViewId="0">
      <selection activeCell="B19" sqref="B19:C19"/>
    </sheetView>
  </sheetViews>
  <sheetFormatPr defaultColWidth="8.90625" defaultRowHeight="14.5"/>
  <cols>
    <col min="1" max="1" width="4.36328125" style="1" customWidth="1"/>
    <col min="2" max="2" width="47.7265625" style="1" customWidth="1"/>
    <col min="3" max="3" width="49.26953125" style="1" customWidth="1"/>
    <col min="4" max="4" width="25.7265625" style="1" customWidth="1"/>
    <col min="5" max="10" width="14.6328125" style="1" customWidth="1"/>
    <col min="11" max="16384" width="8.90625" style="1"/>
  </cols>
  <sheetData>
    <row r="1" spans="2:10">
      <c r="B1" s="59" t="s">
        <v>39</v>
      </c>
    </row>
    <row r="2" spans="2:10">
      <c r="H2" s="7"/>
      <c r="I2" s="7"/>
      <c r="J2" s="7"/>
    </row>
    <row r="3" spans="2:10" ht="21">
      <c r="B3" s="238" t="s">
        <v>41</v>
      </c>
      <c r="C3" s="239"/>
      <c r="D3" s="7"/>
      <c r="E3" s="217"/>
      <c r="F3" s="217"/>
      <c r="G3" s="217"/>
      <c r="H3" s="217"/>
      <c r="I3" s="217"/>
      <c r="J3" s="217"/>
    </row>
    <row r="4" spans="2:10" ht="23.25" customHeight="1">
      <c r="B4" s="49" t="s">
        <v>42</v>
      </c>
      <c r="C4" s="62" t="str">
        <f>'القسم 1. معلومات المنشأة'!C11</f>
        <v>اسم المنشأة</v>
      </c>
      <c r="D4" s="7"/>
      <c r="E4" s="218"/>
      <c r="F4" s="218"/>
      <c r="G4" s="218"/>
      <c r="H4" s="218"/>
      <c r="I4" s="218"/>
      <c r="J4" s="218"/>
    </row>
    <row r="5" spans="2:10">
      <c r="B5" s="49" t="s">
        <v>22</v>
      </c>
      <c r="C5" s="62" t="str">
        <f>CONCATENATE('القسم 1. معلومات المنشأة'!C4, " - ", 'القسم 1. معلومات المنشأة'!C5)</f>
        <v>اسم الجهة - اسم أو رقم المنافسة</v>
      </c>
      <c r="D5" s="7"/>
      <c r="E5" s="218"/>
      <c r="F5" s="218"/>
      <c r="G5" s="218"/>
      <c r="H5" s="218"/>
      <c r="I5" s="218"/>
      <c r="J5" s="218"/>
    </row>
    <row r="6" spans="2:10">
      <c r="B6" s="49" t="s">
        <v>24</v>
      </c>
      <c r="C6" s="62" t="str">
        <f>'القسم 1. معلومات المنشأة'!C6</f>
        <v>يوم/شهر/سنة</v>
      </c>
      <c r="D6" s="7"/>
      <c r="E6" s="218"/>
      <c r="F6" s="218"/>
      <c r="G6" s="218"/>
      <c r="H6" s="218"/>
      <c r="I6" s="218"/>
      <c r="J6" s="218"/>
    </row>
    <row r="7" spans="2:10">
      <c r="B7" s="49" t="s">
        <v>26</v>
      </c>
      <c r="C7" s="62" t="str">
        <f>'القسم 1. معلومات المنشأة'!C7</f>
        <v>يوم/شهر/سنة</v>
      </c>
      <c r="D7" s="7"/>
      <c r="E7" s="218"/>
      <c r="F7" s="218"/>
      <c r="G7" s="218"/>
      <c r="H7" s="218"/>
      <c r="I7" s="218"/>
      <c r="J7" s="218"/>
    </row>
    <row r="8" spans="2:10">
      <c r="B8" s="49" t="s">
        <v>43</v>
      </c>
      <c r="C8" s="63">
        <f>'القسم 1. معلومات المنشأة'!C8</f>
        <v>0</v>
      </c>
      <c r="D8" s="7"/>
      <c r="E8" s="218"/>
      <c r="F8" s="218"/>
      <c r="G8" s="218"/>
      <c r="H8" s="218"/>
      <c r="I8" s="218"/>
      <c r="J8" s="218"/>
    </row>
    <row r="9" spans="2:10" ht="14.5" customHeight="1"/>
    <row r="10" spans="2:10">
      <c r="B10" s="223" t="s">
        <v>116</v>
      </c>
      <c r="C10" s="240"/>
      <c r="E10" s="7"/>
      <c r="F10" s="7"/>
      <c r="G10" s="7"/>
      <c r="H10" s="7"/>
    </row>
    <row r="11" spans="2:10">
      <c r="B11" s="49" t="s">
        <v>110</v>
      </c>
      <c r="C11" s="126">
        <v>0</v>
      </c>
      <c r="E11" s="7"/>
      <c r="F11" s="7"/>
      <c r="G11" s="7"/>
      <c r="H11" s="7"/>
    </row>
    <row r="12" spans="2:10">
      <c r="E12" s="7"/>
      <c r="F12" s="7"/>
      <c r="G12" s="7"/>
      <c r="H12" s="7"/>
    </row>
    <row r="13" spans="2:10">
      <c r="B13" s="223" t="s">
        <v>118</v>
      </c>
      <c r="C13" s="224"/>
      <c r="E13" s="7"/>
      <c r="F13" s="7"/>
      <c r="G13" s="7"/>
      <c r="H13" s="7"/>
    </row>
    <row r="14" spans="2:10">
      <c r="B14" s="49" t="s">
        <v>111</v>
      </c>
      <c r="C14" s="127">
        <v>0</v>
      </c>
      <c r="E14" s="7"/>
      <c r="F14" s="7"/>
      <c r="G14" s="7"/>
      <c r="H14" s="7"/>
    </row>
    <row r="15" spans="2:10">
      <c r="E15" s="7"/>
      <c r="F15" s="7"/>
      <c r="G15" s="7"/>
      <c r="H15" s="7"/>
    </row>
    <row r="16" spans="2:10">
      <c r="B16" s="223" t="s">
        <v>117</v>
      </c>
      <c r="C16" s="224"/>
      <c r="E16" s="7"/>
      <c r="F16" s="7"/>
      <c r="G16" s="7"/>
      <c r="H16" s="7"/>
    </row>
    <row r="17" spans="1:16">
      <c r="B17" s="49" t="s">
        <v>112</v>
      </c>
      <c r="C17" s="127">
        <v>0</v>
      </c>
      <c r="E17" s="7"/>
      <c r="F17" s="7"/>
      <c r="G17" s="7"/>
      <c r="H17" s="7"/>
    </row>
    <row r="18" spans="1:16">
      <c r="E18" s="7"/>
      <c r="F18" s="7"/>
      <c r="G18" s="7"/>
      <c r="H18" s="7"/>
    </row>
    <row r="19" spans="1:16">
      <c r="A19" s="7"/>
      <c r="B19" s="221" t="s">
        <v>302</v>
      </c>
      <c r="C19" s="222"/>
      <c r="D19" s="7"/>
      <c r="E19" s="7"/>
      <c r="F19" s="7"/>
      <c r="G19" s="7"/>
      <c r="H19" s="7"/>
    </row>
    <row r="20" spans="1:16">
      <c r="A20" s="7"/>
      <c r="B20" s="49" t="s">
        <v>308</v>
      </c>
      <c r="C20" s="126">
        <v>0</v>
      </c>
      <c r="D20" s="7"/>
      <c r="E20" s="7"/>
      <c r="F20" s="7"/>
      <c r="G20" s="7"/>
      <c r="H20" s="7"/>
    </row>
    <row r="21" spans="1:16">
      <c r="A21" s="7"/>
      <c r="B21" s="128"/>
      <c r="C21" s="29"/>
      <c r="D21" s="7"/>
      <c r="E21" s="7"/>
      <c r="P21" s="7"/>
    </row>
    <row r="22" spans="1:16">
      <c r="B22" s="58" t="s">
        <v>113</v>
      </c>
      <c r="C22" s="30"/>
      <c r="J22" s="7"/>
      <c r="K22" s="7"/>
      <c r="P22" s="7"/>
    </row>
    <row r="23" spans="1:16">
      <c r="B23" s="58" t="s">
        <v>114</v>
      </c>
      <c r="J23" s="7"/>
      <c r="K23" s="7"/>
      <c r="P23" s="7"/>
    </row>
    <row r="24" spans="1:16">
      <c r="B24" s="58" t="s">
        <v>115</v>
      </c>
      <c r="J24" s="7"/>
      <c r="K24" s="7"/>
      <c r="P24" s="7"/>
    </row>
    <row r="25" spans="1:16">
      <c r="B25" s="129" t="s">
        <v>309</v>
      </c>
      <c r="J25" s="7"/>
      <c r="K25" s="7"/>
      <c r="P25" s="7"/>
    </row>
    <row r="26" spans="1:16">
      <c r="B26" s="125"/>
      <c r="J26" s="7"/>
      <c r="K26" s="7"/>
    </row>
    <row r="27" spans="1:16">
      <c r="C27" s="7"/>
    </row>
  </sheetData>
  <sheetProtection insertColumns="0" insertRows="0" insertHyperlinks="0" deleteColumns="0" deleteRows="0"/>
  <mergeCells count="7">
    <mergeCell ref="B19:C19"/>
    <mergeCell ref="B3:C3"/>
    <mergeCell ref="B16:C16"/>
    <mergeCell ref="E3:J3"/>
    <mergeCell ref="E4:J8"/>
    <mergeCell ref="B13:C13"/>
    <mergeCell ref="B10:C10"/>
  </mergeCells>
  <hyperlinks>
    <hyperlink ref="B1" location="Overview!A1" display="Back to Overview page"/>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3"/>
  <sheetViews>
    <sheetView rightToLeft="1" workbookViewId="0">
      <selection activeCell="B4" sqref="B4:C4"/>
    </sheetView>
  </sheetViews>
  <sheetFormatPr defaultColWidth="8.81640625" defaultRowHeight="12"/>
  <cols>
    <col min="1" max="1" width="4.453125" style="146" customWidth="1"/>
    <col min="2" max="2" width="58.81640625" style="146" customWidth="1"/>
    <col min="3" max="3" width="83.453125" style="146" customWidth="1"/>
    <col min="4" max="4" width="25.1796875" style="146" customWidth="1"/>
    <col min="5" max="7" width="24" style="146" customWidth="1"/>
    <col min="8" max="8" width="8.81640625" style="146"/>
    <col min="9" max="10" width="20.453125" style="146" customWidth="1"/>
    <col min="11" max="16384" width="8.81640625" style="146"/>
  </cols>
  <sheetData>
    <row r="1" spans="1:21">
      <c r="E1" s="147"/>
      <c r="F1" s="147"/>
    </row>
    <row r="2" spans="1:21">
      <c r="B2" s="148" t="s">
        <v>39</v>
      </c>
    </row>
    <row r="3" spans="1:21">
      <c r="B3" s="149"/>
    </row>
    <row r="4" spans="1:21" ht="15.9" customHeight="1">
      <c r="B4" s="241" t="s">
        <v>41</v>
      </c>
      <c r="C4" s="241"/>
      <c r="D4" s="150"/>
      <c r="E4" s="150"/>
      <c r="F4" s="150"/>
      <c r="G4" s="150"/>
    </row>
    <row r="5" spans="1:21" ht="15.9" customHeight="1">
      <c r="B5" s="151" t="s">
        <v>42</v>
      </c>
      <c r="C5" s="152">
        <f>'[1]القسم 1. معلومات المنشأة'!C12</f>
        <v>0</v>
      </c>
      <c r="D5" s="150"/>
      <c r="E5" s="150"/>
      <c r="F5" s="150"/>
      <c r="G5" s="150"/>
    </row>
    <row r="6" spans="1:21" ht="15.9" customHeight="1">
      <c r="B6" s="151" t="s">
        <v>251</v>
      </c>
      <c r="C6" s="152" t="str">
        <f>'[1]القسم 1. معلومات المنشأة'!C6</f>
        <v>يوم/شهر/سنة</v>
      </c>
      <c r="D6" s="150"/>
      <c r="E6" s="150"/>
      <c r="F6" s="150"/>
      <c r="G6" s="150"/>
    </row>
    <row r="7" spans="1:21" ht="15.9" customHeight="1">
      <c r="B7" s="151" t="s">
        <v>252</v>
      </c>
      <c r="C7" s="152" t="str">
        <f>'[1]القسم 1. معلومات المنشأة'!C7</f>
        <v>يوم/شهر/سنة</v>
      </c>
      <c r="D7" s="150"/>
      <c r="E7" s="150"/>
      <c r="F7" s="150"/>
      <c r="G7" s="150"/>
    </row>
    <row r="8" spans="1:21" ht="15.9" customHeight="1">
      <c r="B8" s="151" t="s">
        <v>26</v>
      </c>
      <c r="C8" s="152">
        <f>'[1]القسم 1. معلومات المنشأة'!C8</f>
        <v>0</v>
      </c>
      <c r="D8" s="150"/>
      <c r="E8" s="150"/>
      <c r="F8" s="150"/>
      <c r="G8" s="150"/>
    </row>
    <row r="9" spans="1:21" ht="15.9" customHeight="1">
      <c r="B9" s="151" t="s">
        <v>253</v>
      </c>
      <c r="C9" s="152">
        <f>'[1]القسم 1. معلومات المنشأة'!C9</f>
        <v>0</v>
      </c>
      <c r="D9" s="150"/>
      <c r="E9" s="150"/>
      <c r="F9" s="150"/>
      <c r="G9" s="150"/>
    </row>
    <row r="10" spans="1:21">
      <c r="B10" s="150"/>
      <c r="C10" s="150"/>
      <c r="D10" s="150"/>
      <c r="E10" s="150"/>
      <c r="F10" s="150"/>
      <c r="G10" s="150"/>
    </row>
    <row r="11" spans="1:21">
      <c r="B11" s="198" t="s">
        <v>254</v>
      </c>
      <c r="C11" s="197"/>
      <c r="D11" s="153"/>
      <c r="E11" s="153"/>
      <c r="F11" s="153"/>
      <c r="G11" s="153"/>
    </row>
    <row r="12" spans="1:21">
      <c r="B12" s="154" t="s">
        <v>255</v>
      </c>
      <c r="C12" s="155">
        <v>0</v>
      </c>
      <c r="D12" s="153"/>
      <c r="E12" s="153"/>
      <c r="F12" s="153"/>
      <c r="G12" s="153"/>
      <c r="I12" s="242"/>
      <c r="J12" s="243"/>
      <c r="K12" s="243"/>
      <c r="L12" s="243"/>
      <c r="M12" s="243"/>
      <c r="N12" s="243"/>
      <c r="O12" s="243"/>
      <c r="P12" s="243"/>
      <c r="Q12" s="243"/>
      <c r="R12" s="243"/>
      <c r="S12" s="243"/>
      <c r="T12" s="243"/>
      <c r="U12" s="244"/>
    </row>
    <row r="13" spans="1:21">
      <c r="B13" s="153"/>
      <c r="C13" s="153"/>
      <c r="D13" s="153"/>
      <c r="E13" s="153"/>
      <c r="F13" s="153"/>
      <c r="G13" s="153"/>
    </row>
    <row r="14" spans="1:21">
      <c r="B14" s="245" t="s">
        <v>256</v>
      </c>
      <c r="C14" s="245"/>
      <c r="D14" s="245"/>
      <c r="E14" s="245"/>
      <c r="F14" s="245"/>
      <c r="G14" s="245"/>
    </row>
    <row r="15" spans="1:21">
      <c r="B15" s="156" t="s">
        <v>257</v>
      </c>
      <c r="C15" s="156" t="s">
        <v>258</v>
      </c>
      <c r="D15" s="156" t="s">
        <v>259</v>
      </c>
      <c r="E15" s="156" t="s">
        <v>260</v>
      </c>
      <c r="F15" s="157" t="s">
        <v>261</v>
      </c>
      <c r="G15" s="157" t="s">
        <v>95</v>
      </c>
      <c r="I15" s="246"/>
      <c r="J15" s="247"/>
      <c r="K15" s="247"/>
      <c r="L15" s="247"/>
      <c r="M15" s="247"/>
      <c r="N15" s="247"/>
      <c r="O15" s="247"/>
      <c r="P15" s="247"/>
      <c r="Q15" s="247"/>
      <c r="R15" s="247"/>
      <c r="S15" s="247"/>
      <c r="T15" s="247"/>
      <c r="U15" s="248"/>
    </row>
    <row r="16" spans="1:21">
      <c r="A16" s="158">
        <v>1</v>
      </c>
      <c r="B16" s="159" t="s">
        <v>262</v>
      </c>
      <c r="C16" s="160" t="s">
        <v>263</v>
      </c>
      <c r="D16" s="161" t="s">
        <v>167</v>
      </c>
      <c r="E16" s="162">
        <v>0</v>
      </c>
      <c r="F16" s="163">
        <v>0.45</v>
      </c>
      <c r="G16" s="161">
        <f t="shared" ref="G16:G55" si="0">F16*E16</f>
        <v>0</v>
      </c>
      <c r="I16" s="249"/>
      <c r="J16" s="250"/>
      <c r="K16" s="250"/>
      <c r="L16" s="250"/>
      <c r="M16" s="250"/>
      <c r="N16" s="250"/>
      <c r="O16" s="250"/>
      <c r="P16" s="250"/>
      <c r="Q16" s="250"/>
      <c r="R16" s="250"/>
      <c r="S16" s="250"/>
      <c r="T16" s="250"/>
      <c r="U16" s="251"/>
    </row>
    <row r="17" spans="1:21">
      <c r="A17" s="158">
        <f t="shared" ref="A17:A54" si="1">A16+1</f>
        <v>2</v>
      </c>
      <c r="B17" s="159" t="s">
        <v>264</v>
      </c>
      <c r="C17" s="160" t="s">
        <v>265</v>
      </c>
      <c r="D17" s="161" t="s">
        <v>167</v>
      </c>
      <c r="E17" s="162">
        <v>0</v>
      </c>
      <c r="F17" s="163">
        <v>0.4</v>
      </c>
      <c r="G17" s="161">
        <f t="shared" si="0"/>
        <v>0</v>
      </c>
      <c r="I17" s="249"/>
      <c r="J17" s="250"/>
      <c r="K17" s="250"/>
      <c r="L17" s="250"/>
      <c r="M17" s="250"/>
      <c r="N17" s="250"/>
      <c r="O17" s="250"/>
      <c r="P17" s="250"/>
      <c r="Q17" s="250"/>
      <c r="R17" s="250"/>
      <c r="S17" s="250"/>
      <c r="T17" s="250"/>
      <c r="U17" s="251"/>
    </row>
    <row r="18" spans="1:21">
      <c r="A18" s="158">
        <f t="shared" si="1"/>
        <v>3</v>
      </c>
      <c r="B18" s="159" t="s">
        <v>266</v>
      </c>
      <c r="C18" s="160" t="s">
        <v>267</v>
      </c>
      <c r="D18" s="161" t="s">
        <v>167</v>
      </c>
      <c r="E18" s="162">
        <v>0</v>
      </c>
      <c r="F18" s="163">
        <v>0.25</v>
      </c>
      <c r="G18" s="161">
        <f t="shared" si="0"/>
        <v>0</v>
      </c>
      <c r="I18" s="249"/>
      <c r="J18" s="250"/>
      <c r="K18" s="250"/>
      <c r="L18" s="250"/>
      <c r="M18" s="250"/>
      <c r="N18" s="250"/>
      <c r="O18" s="250"/>
      <c r="P18" s="250"/>
      <c r="Q18" s="250"/>
      <c r="R18" s="250"/>
      <c r="S18" s="250"/>
      <c r="T18" s="250"/>
      <c r="U18" s="251"/>
    </row>
    <row r="19" spans="1:21">
      <c r="A19" s="158">
        <f t="shared" si="1"/>
        <v>4</v>
      </c>
      <c r="B19" s="159" t="s">
        <v>268</v>
      </c>
      <c r="C19" s="159" t="s">
        <v>269</v>
      </c>
      <c r="D19" s="161" t="s">
        <v>167</v>
      </c>
      <c r="E19" s="162">
        <v>0</v>
      </c>
      <c r="F19" s="163">
        <v>0.2</v>
      </c>
      <c r="G19" s="161">
        <f t="shared" si="0"/>
        <v>0</v>
      </c>
      <c r="I19" s="249"/>
      <c r="J19" s="250"/>
      <c r="K19" s="250"/>
      <c r="L19" s="250"/>
      <c r="M19" s="250"/>
      <c r="N19" s="250"/>
      <c r="O19" s="250"/>
      <c r="P19" s="250"/>
      <c r="Q19" s="250"/>
      <c r="R19" s="250"/>
      <c r="S19" s="250"/>
      <c r="T19" s="250"/>
      <c r="U19" s="251"/>
    </row>
    <row r="20" spans="1:21">
      <c r="A20" s="158">
        <f t="shared" si="1"/>
        <v>5</v>
      </c>
      <c r="B20" s="159" t="s">
        <v>270</v>
      </c>
      <c r="C20" s="159" t="s">
        <v>271</v>
      </c>
      <c r="D20" s="161" t="s">
        <v>167</v>
      </c>
      <c r="E20" s="162">
        <v>0</v>
      </c>
      <c r="F20" s="163">
        <v>0.15</v>
      </c>
      <c r="G20" s="161">
        <f t="shared" si="0"/>
        <v>0</v>
      </c>
      <c r="I20" s="249"/>
      <c r="J20" s="250"/>
      <c r="K20" s="250"/>
      <c r="L20" s="250"/>
      <c r="M20" s="250"/>
      <c r="N20" s="250"/>
      <c r="O20" s="250"/>
      <c r="P20" s="250"/>
      <c r="Q20" s="250"/>
      <c r="R20" s="250"/>
      <c r="S20" s="250"/>
      <c r="T20" s="250"/>
      <c r="U20" s="251"/>
    </row>
    <row r="21" spans="1:21">
      <c r="A21" s="158">
        <f t="shared" si="1"/>
        <v>6</v>
      </c>
      <c r="B21" s="159" t="s">
        <v>272</v>
      </c>
      <c r="C21" s="159" t="s">
        <v>273</v>
      </c>
      <c r="D21" s="161" t="s">
        <v>167</v>
      </c>
      <c r="E21" s="162">
        <v>0</v>
      </c>
      <c r="F21" s="163">
        <v>0.1</v>
      </c>
      <c r="G21" s="161">
        <f t="shared" si="0"/>
        <v>0</v>
      </c>
      <c r="I21" s="249"/>
      <c r="J21" s="250"/>
      <c r="K21" s="250"/>
      <c r="L21" s="250"/>
      <c r="M21" s="250"/>
      <c r="N21" s="250"/>
      <c r="O21" s="250"/>
      <c r="P21" s="250"/>
      <c r="Q21" s="250"/>
      <c r="R21" s="250"/>
      <c r="S21" s="250"/>
      <c r="T21" s="250"/>
      <c r="U21" s="251"/>
    </row>
    <row r="22" spans="1:21">
      <c r="A22" s="158">
        <f t="shared" si="1"/>
        <v>7</v>
      </c>
      <c r="B22" s="159" t="s">
        <v>274</v>
      </c>
      <c r="C22" s="159" t="s">
        <v>275</v>
      </c>
      <c r="D22" s="161" t="s">
        <v>167</v>
      </c>
      <c r="E22" s="162">
        <v>0</v>
      </c>
      <c r="F22" s="163">
        <v>0.1</v>
      </c>
      <c r="G22" s="161">
        <f t="shared" si="0"/>
        <v>0</v>
      </c>
      <c r="I22" s="249"/>
      <c r="J22" s="250"/>
      <c r="K22" s="250"/>
      <c r="L22" s="250"/>
      <c r="M22" s="250"/>
      <c r="N22" s="250"/>
      <c r="O22" s="250"/>
      <c r="P22" s="250"/>
      <c r="Q22" s="250"/>
      <c r="R22" s="250"/>
      <c r="S22" s="250"/>
      <c r="T22" s="250"/>
      <c r="U22" s="251"/>
    </row>
    <row r="23" spans="1:21">
      <c r="A23" s="158">
        <f t="shared" si="1"/>
        <v>8</v>
      </c>
      <c r="B23" s="159" t="s">
        <v>276</v>
      </c>
      <c r="C23" s="159" t="s">
        <v>277</v>
      </c>
      <c r="D23" s="161" t="s">
        <v>167</v>
      </c>
      <c r="E23" s="162">
        <v>0</v>
      </c>
      <c r="F23" s="163">
        <v>0.1</v>
      </c>
      <c r="G23" s="161">
        <f t="shared" si="0"/>
        <v>0</v>
      </c>
      <c r="I23" s="249"/>
      <c r="J23" s="250"/>
      <c r="K23" s="250"/>
      <c r="L23" s="250"/>
      <c r="M23" s="250"/>
      <c r="N23" s="250"/>
      <c r="O23" s="250"/>
      <c r="P23" s="250"/>
      <c r="Q23" s="250"/>
      <c r="R23" s="250"/>
      <c r="S23" s="250"/>
      <c r="T23" s="250"/>
      <c r="U23" s="251"/>
    </row>
    <row r="24" spans="1:21">
      <c r="A24" s="158">
        <f t="shared" si="1"/>
        <v>9</v>
      </c>
      <c r="B24" s="159" t="s">
        <v>278</v>
      </c>
      <c r="C24" s="159" t="s">
        <v>279</v>
      </c>
      <c r="D24" s="161" t="s">
        <v>167</v>
      </c>
      <c r="E24" s="162">
        <v>0</v>
      </c>
      <c r="F24" s="163">
        <v>0.1</v>
      </c>
      <c r="G24" s="161">
        <f t="shared" si="0"/>
        <v>0</v>
      </c>
      <c r="I24" s="249"/>
      <c r="J24" s="250"/>
      <c r="K24" s="250"/>
      <c r="L24" s="250"/>
      <c r="M24" s="250"/>
      <c r="N24" s="250"/>
      <c r="O24" s="250"/>
      <c r="P24" s="250"/>
      <c r="Q24" s="250"/>
      <c r="R24" s="250"/>
      <c r="S24" s="250"/>
      <c r="T24" s="250"/>
      <c r="U24" s="251"/>
    </row>
    <row r="25" spans="1:21">
      <c r="A25" s="158">
        <f t="shared" si="1"/>
        <v>10</v>
      </c>
      <c r="B25" s="159" t="s">
        <v>280</v>
      </c>
      <c r="C25" s="159" t="s">
        <v>281</v>
      </c>
      <c r="D25" s="161" t="s">
        <v>167</v>
      </c>
      <c r="E25" s="162">
        <v>0</v>
      </c>
      <c r="F25" s="163">
        <v>0.1</v>
      </c>
      <c r="G25" s="161">
        <f t="shared" si="0"/>
        <v>0</v>
      </c>
      <c r="I25" s="249"/>
      <c r="J25" s="250"/>
      <c r="K25" s="250"/>
      <c r="L25" s="250"/>
      <c r="M25" s="250"/>
      <c r="N25" s="250"/>
      <c r="O25" s="250"/>
      <c r="P25" s="250"/>
      <c r="Q25" s="250"/>
      <c r="R25" s="250"/>
      <c r="S25" s="250"/>
      <c r="T25" s="250"/>
      <c r="U25" s="251"/>
    </row>
    <row r="26" spans="1:21">
      <c r="A26" s="158">
        <f t="shared" si="1"/>
        <v>11</v>
      </c>
      <c r="B26" s="159" t="s">
        <v>282</v>
      </c>
      <c r="C26" s="159" t="s">
        <v>283</v>
      </c>
      <c r="D26" s="161" t="s">
        <v>167</v>
      </c>
      <c r="E26" s="162">
        <v>0</v>
      </c>
      <c r="F26" s="163">
        <v>0.1</v>
      </c>
      <c r="G26" s="161">
        <f t="shared" si="0"/>
        <v>0</v>
      </c>
      <c r="I26" s="249"/>
      <c r="J26" s="250"/>
      <c r="K26" s="250"/>
      <c r="L26" s="250"/>
      <c r="M26" s="250"/>
      <c r="N26" s="250"/>
      <c r="O26" s="250"/>
      <c r="P26" s="250"/>
      <c r="Q26" s="250"/>
      <c r="R26" s="250"/>
      <c r="S26" s="250"/>
      <c r="T26" s="250"/>
      <c r="U26" s="251"/>
    </row>
    <row r="27" spans="1:21">
      <c r="A27" s="158">
        <f t="shared" si="1"/>
        <v>12</v>
      </c>
      <c r="B27" s="159" t="s">
        <v>284</v>
      </c>
      <c r="C27" s="159" t="s">
        <v>285</v>
      </c>
      <c r="D27" s="161" t="s">
        <v>167</v>
      </c>
      <c r="E27" s="162">
        <v>0</v>
      </c>
      <c r="F27" s="163">
        <v>0.15</v>
      </c>
      <c r="G27" s="161">
        <f t="shared" si="0"/>
        <v>0</v>
      </c>
      <c r="I27" s="249"/>
      <c r="J27" s="250"/>
      <c r="K27" s="250"/>
      <c r="L27" s="250"/>
      <c r="M27" s="250"/>
      <c r="N27" s="250"/>
      <c r="O27" s="250"/>
      <c r="P27" s="250"/>
      <c r="Q27" s="250"/>
      <c r="R27" s="250"/>
      <c r="S27" s="250"/>
      <c r="T27" s="250"/>
      <c r="U27" s="251"/>
    </row>
    <row r="28" spans="1:21">
      <c r="A28" s="158">
        <f t="shared" si="1"/>
        <v>13</v>
      </c>
      <c r="B28" s="159" t="s">
        <v>286</v>
      </c>
      <c r="C28" s="159" t="s">
        <v>287</v>
      </c>
      <c r="D28" s="161" t="s">
        <v>167</v>
      </c>
      <c r="E28" s="162">
        <v>0</v>
      </c>
      <c r="F28" s="163">
        <v>0.25</v>
      </c>
      <c r="G28" s="161">
        <f t="shared" si="0"/>
        <v>0</v>
      </c>
      <c r="I28" s="249"/>
      <c r="J28" s="250"/>
      <c r="K28" s="250"/>
      <c r="L28" s="250"/>
      <c r="M28" s="250"/>
      <c r="N28" s="250"/>
      <c r="O28" s="250"/>
      <c r="P28" s="250"/>
      <c r="Q28" s="250"/>
      <c r="R28" s="250"/>
      <c r="S28" s="250"/>
      <c r="T28" s="250"/>
      <c r="U28" s="251"/>
    </row>
    <row r="29" spans="1:21">
      <c r="A29" s="158">
        <f t="shared" si="1"/>
        <v>14</v>
      </c>
      <c r="B29" s="159" t="s">
        <v>288</v>
      </c>
      <c r="C29" s="159" t="s">
        <v>289</v>
      </c>
      <c r="D29" s="161" t="s">
        <v>167</v>
      </c>
      <c r="E29" s="162">
        <v>0</v>
      </c>
      <c r="F29" s="163">
        <v>0.25</v>
      </c>
      <c r="G29" s="161">
        <f t="shared" si="0"/>
        <v>0</v>
      </c>
      <c r="I29" s="249"/>
      <c r="J29" s="250"/>
      <c r="K29" s="250"/>
      <c r="L29" s="250"/>
      <c r="M29" s="250"/>
      <c r="N29" s="250"/>
      <c r="O29" s="250"/>
      <c r="P29" s="250"/>
      <c r="Q29" s="250"/>
      <c r="R29" s="250"/>
      <c r="S29" s="250"/>
      <c r="T29" s="250"/>
      <c r="U29" s="251"/>
    </row>
    <row r="30" spans="1:21">
      <c r="A30" s="158">
        <f t="shared" si="1"/>
        <v>15</v>
      </c>
      <c r="B30" s="159" t="s">
        <v>290</v>
      </c>
      <c r="C30" s="159" t="s">
        <v>291</v>
      </c>
      <c r="D30" s="161" t="s">
        <v>167</v>
      </c>
      <c r="E30" s="162">
        <v>0</v>
      </c>
      <c r="F30" s="163">
        <v>0.15</v>
      </c>
      <c r="G30" s="161">
        <f t="shared" si="0"/>
        <v>0</v>
      </c>
      <c r="I30" s="249"/>
      <c r="J30" s="250"/>
      <c r="K30" s="250"/>
      <c r="L30" s="250"/>
      <c r="M30" s="250"/>
      <c r="N30" s="250"/>
      <c r="O30" s="250"/>
      <c r="P30" s="250"/>
      <c r="Q30" s="250"/>
      <c r="R30" s="250"/>
      <c r="S30" s="250"/>
      <c r="T30" s="250"/>
      <c r="U30" s="251"/>
    </row>
    <row r="31" spans="1:21">
      <c r="A31" s="158">
        <f t="shared" si="1"/>
        <v>16</v>
      </c>
      <c r="B31" s="162" t="s">
        <v>292</v>
      </c>
      <c r="C31" s="162" t="s">
        <v>293</v>
      </c>
      <c r="D31" s="161" t="s">
        <v>167</v>
      </c>
      <c r="E31" s="162">
        <v>0</v>
      </c>
      <c r="F31" s="164">
        <v>0</v>
      </c>
      <c r="G31" s="161">
        <f t="shared" si="0"/>
        <v>0</v>
      </c>
      <c r="I31" s="249"/>
      <c r="J31" s="250"/>
      <c r="K31" s="250"/>
      <c r="L31" s="250"/>
      <c r="M31" s="250"/>
      <c r="N31" s="250"/>
      <c r="O31" s="250"/>
      <c r="P31" s="250"/>
      <c r="Q31" s="250"/>
      <c r="R31" s="250"/>
      <c r="S31" s="250"/>
      <c r="T31" s="250"/>
      <c r="U31" s="251"/>
    </row>
    <row r="32" spans="1:21">
      <c r="A32" s="158">
        <f t="shared" si="1"/>
        <v>17</v>
      </c>
      <c r="B32" s="162" t="s">
        <v>292</v>
      </c>
      <c r="C32" s="162" t="s">
        <v>293</v>
      </c>
      <c r="D32" s="161" t="s">
        <v>167</v>
      </c>
      <c r="E32" s="162">
        <v>0</v>
      </c>
      <c r="F32" s="164">
        <v>0</v>
      </c>
      <c r="G32" s="161">
        <f t="shared" si="0"/>
        <v>0</v>
      </c>
      <c r="I32" s="249"/>
      <c r="J32" s="250"/>
      <c r="K32" s="250"/>
      <c r="L32" s="250"/>
      <c r="M32" s="250"/>
      <c r="N32" s="250"/>
      <c r="O32" s="250"/>
      <c r="P32" s="250"/>
      <c r="Q32" s="250"/>
      <c r="R32" s="250"/>
      <c r="S32" s="250"/>
      <c r="T32" s="250"/>
      <c r="U32" s="251"/>
    </row>
    <row r="33" spans="1:21">
      <c r="A33" s="158">
        <f t="shared" si="1"/>
        <v>18</v>
      </c>
      <c r="B33" s="162" t="s">
        <v>292</v>
      </c>
      <c r="C33" s="162" t="s">
        <v>293</v>
      </c>
      <c r="D33" s="161" t="s">
        <v>167</v>
      </c>
      <c r="E33" s="162">
        <v>0</v>
      </c>
      <c r="F33" s="164">
        <v>0</v>
      </c>
      <c r="G33" s="161">
        <f t="shared" si="0"/>
        <v>0</v>
      </c>
      <c r="I33" s="249"/>
      <c r="J33" s="250"/>
      <c r="K33" s="250"/>
      <c r="L33" s="250"/>
      <c r="M33" s="250"/>
      <c r="N33" s="250"/>
      <c r="O33" s="250"/>
      <c r="P33" s="250"/>
      <c r="Q33" s="250"/>
      <c r="R33" s="250"/>
      <c r="S33" s="250"/>
      <c r="T33" s="250"/>
      <c r="U33" s="251"/>
    </row>
    <row r="34" spans="1:21">
      <c r="A34" s="158">
        <f t="shared" si="1"/>
        <v>19</v>
      </c>
      <c r="B34" s="162" t="s">
        <v>292</v>
      </c>
      <c r="C34" s="162" t="s">
        <v>293</v>
      </c>
      <c r="D34" s="161" t="s">
        <v>167</v>
      </c>
      <c r="E34" s="162">
        <v>0</v>
      </c>
      <c r="F34" s="164">
        <v>0</v>
      </c>
      <c r="G34" s="161">
        <f t="shared" si="0"/>
        <v>0</v>
      </c>
      <c r="I34" s="249"/>
      <c r="J34" s="250"/>
      <c r="K34" s="250"/>
      <c r="L34" s="250"/>
      <c r="M34" s="250"/>
      <c r="N34" s="250"/>
      <c r="O34" s="250"/>
      <c r="P34" s="250"/>
      <c r="Q34" s="250"/>
      <c r="R34" s="250"/>
      <c r="S34" s="250"/>
      <c r="T34" s="250"/>
      <c r="U34" s="251"/>
    </row>
    <row r="35" spans="1:21">
      <c r="A35" s="158">
        <f t="shared" si="1"/>
        <v>20</v>
      </c>
      <c r="B35" s="162" t="s">
        <v>292</v>
      </c>
      <c r="C35" s="162" t="s">
        <v>293</v>
      </c>
      <c r="D35" s="161" t="s">
        <v>167</v>
      </c>
      <c r="E35" s="162">
        <v>0</v>
      </c>
      <c r="F35" s="164">
        <v>0</v>
      </c>
      <c r="G35" s="161">
        <f t="shared" si="0"/>
        <v>0</v>
      </c>
      <c r="I35" s="249"/>
      <c r="J35" s="250"/>
      <c r="K35" s="250"/>
      <c r="L35" s="250"/>
      <c r="M35" s="250"/>
      <c r="N35" s="250"/>
      <c r="O35" s="250"/>
      <c r="P35" s="250"/>
      <c r="Q35" s="250"/>
      <c r="R35" s="250"/>
      <c r="S35" s="250"/>
      <c r="T35" s="250"/>
      <c r="U35" s="251"/>
    </row>
    <row r="36" spans="1:21">
      <c r="A36" s="158">
        <f t="shared" si="1"/>
        <v>21</v>
      </c>
      <c r="B36" s="162" t="s">
        <v>292</v>
      </c>
      <c r="C36" s="162" t="s">
        <v>293</v>
      </c>
      <c r="D36" s="161" t="s">
        <v>167</v>
      </c>
      <c r="E36" s="162">
        <v>0</v>
      </c>
      <c r="F36" s="164">
        <v>0</v>
      </c>
      <c r="G36" s="161">
        <f t="shared" si="0"/>
        <v>0</v>
      </c>
      <c r="I36" s="249"/>
      <c r="J36" s="250"/>
      <c r="K36" s="250"/>
      <c r="L36" s="250"/>
      <c r="M36" s="250"/>
      <c r="N36" s="250"/>
      <c r="O36" s="250"/>
      <c r="P36" s="250"/>
      <c r="Q36" s="250"/>
      <c r="R36" s="250"/>
      <c r="S36" s="250"/>
      <c r="T36" s="250"/>
      <c r="U36" s="251"/>
    </row>
    <row r="37" spans="1:21">
      <c r="A37" s="158">
        <f t="shared" si="1"/>
        <v>22</v>
      </c>
      <c r="B37" s="162" t="s">
        <v>292</v>
      </c>
      <c r="C37" s="162" t="s">
        <v>293</v>
      </c>
      <c r="D37" s="161" t="s">
        <v>167</v>
      </c>
      <c r="E37" s="162">
        <v>0</v>
      </c>
      <c r="F37" s="164">
        <v>0</v>
      </c>
      <c r="G37" s="161">
        <f t="shared" si="0"/>
        <v>0</v>
      </c>
      <c r="I37" s="249"/>
      <c r="J37" s="250"/>
      <c r="K37" s="250"/>
      <c r="L37" s="250"/>
      <c r="M37" s="250"/>
      <c r="N37" s="250"/>
      <c r="O37" s="250"/>
      <c r="P37" s="250"/>
      <c r="Q37" s="250"/>
      <c r="R37" s="250"/>
      <c r="S37" s="250"/>
      <c r="T37" s="250"/>
      <c r="U37" s="251"/>
    </row>
    <row r="38" spans="1:21">
      <c r="A38" s="158">
        <f t="shared" si="1"/>
        <v>23</v>
      </c>
      <c r="B38" s="162" t="s">
        <v>292</v>
      </c>
      <c r="C38" s="162" t="s">
        <v>293</v>
      </c>
      <c r="D38" s="161" t="s">
        <v>167</v>
      </c>
      <c r="E38" s="162">
        <v>0</v>
      </c>
      <c r="F38" s="164">
        <v>0</v>
      </c>
      <c r="G38" s="161">
        <f t="shared" si="0"/>
        <v>0</v>
      </c>
      <c r="I38" s="249"/>
      <c r="J38" s="250"/>
      <c r="K38" s="250"/>
      <c r="L38" s="250"/>
      <c r="M38" s="250"/>
      <c r="N38" s="250"/>
      <c r="O38" s="250"/>
      <c r="P38" s="250"/>
      <c r="Q38" s="250"/>
      <c r="R38" s="250"/>
      <c r="S38" s="250"/>
      <c r="T38" s="250"/>
      <c r="U38" s="251"/>
    </row>
    <row r="39" spans="1:21">
      <c r="A39" s="158">
        <f t="shared" si="1"/>
        <v>24</v>
      </c>
      <c r="B39" s="162" t="s">
        <v>292</v>
      </c>
      <c r="C39" s="162" t="s">
        <v>293</v>
      </c>
      <c r="D39" s="161" t="s">
        <v>167</v>
      </c>
      <c r="E39" s="162">
        <v>0</v>
      </c>
      <c r="F39" s="164">
        <v>0</v>
      </c>
      <c r="G39" s="161">
        <f t="shared" si="0"/>
        <v>0</v>
      </c>
      <c r="I39" s="249"/>
      <c r="J39" s="250"/>
      <c r="K39" s="250"/>
      <c r="L39" s="250"/>
      <c r="M39" s="250"/>
      <c r="N39" s="250"/>
      <c r="O39" s="250"/>
      <c r="P39" s="250"/>
      <c r="Q39" s="250"/>
      <c r="R39" s="250"/>
      <c r="S39" s="250"/>
      <c r="T39" s="250"/>
      <c r="U39" s="251"/>
    </row>
    <row r="40" spans="1:21">
      <c r="A40" s="158">
        <f t="shared" si="1"/>
        <v>25</v>
      </c>
      <c r="B40" s="162" t="s">
        <v>292</v>
      </c>
      <c r="C40" s="162" t="s">
        <v>293</v>
      </c>
      <c r="D40" s="161" t="s">
        <v>167</v>
      </c>
      <c r="E40" s="162">
        <v>0</v>
      </c>
      <c r="F40" s="164">
        <v>0</v>
      </c>
      <c r="G40" s="161">
        <f t="shared" si="0"/>
        <v>0</v>
      </c>
      <c r="I40" s="249"/>
      <c r="J40" s="250"/>
      <c r="K40" s="250"/>
      <c r="L40" s="250"/>
      <c r="M40" s="250"/>
      <c r="N40" s="250"/>
      <c r="O40" s="250"/>
      <c r="P40" s="250"/>
      <c r="Q40" s="250"/>
      <c r="R40" s="250"/>
      <c r="S40" s="250"/>
      <c r="T40" s="250"/>
      <c r="U40" s="251"/>
    </row>
    <row r="41" spans="1:21">
      <c r="A41" s="158">
        <f t="shared" si="1"/>
        <v>26</v>
      </c>
      <c r="B41" s="162" t="s">
        <v>292</v>
      </c>
      <c r="C41" s="162" t="s">
        <v>293</v>
      </c>
      <c r="D41" s="161" t="s">
        <v>167</v>
      </c>
      <c r="E41" s="162">
        <v>0</v>
      </c>
      <c r="F41" s="164">
        <v>0</v>
      </c>
      <c r="G41" s="161">
        <f t="shared" si="0"/>
        <v>0</v>
      </c>
      <c r="I41" s="249"/>
      <c r="J41" s="250"/>
      <c r="K41" s="250"/>
      <c r="L41" s="250"/>
      <c r="M41" s="250"/>
      <c r="N41" s="250"/>
      <c r="O41" s="250"/>
      <c r="P41" s="250"/>
      <c r="Q41" s="250"/>
      <c r="R41" s="250"/>
      <c r="S41" s="250"/>
      <c r="T41" s="250"/>
      <c r="U41" s="251"/>
    </row>
    <row r="42" spans="1:21">
      <c r="A42" s="158">
        <f t="shared" si="1"/>
        <v>27</v>
      </c>
      <c r="B42" s="162" t="s">
        <v>292</v>
      </c>
      <c r="C42" s="162" t="s">
        <v>293</v>
      </c>
      <c r="D42" s="161" t="s">
        <v>167</v>
      </c>
      <c r="E42" s="162">
        <v>0</v>
      </c>
      <c r="F42" s="164">
        <v>0</v>
      </c>
      <c r="G42" s="161">
        <f t="shared" si="0"/>
        <v>0</v>
      </c>
      <c r="I42" s="249"/>
      <c r="J42" s="250"/>
      <c r="K42" s="250"/>
      <c r="L42" s="250"/>
      <c r="M42" s="250"/>
      <c r="N42" s="250"/>
      <c r="O42" s="250"/>
      <c r="P42" s="250"/>
      <c r="Q42" s="250"/>
      <c r="R42" s="250"/>
      <c r="S42" s="250"/>
      <c r="T42" s="250"/>
      <c r="U42" s="251"/>
    </row>
    <row r="43" spans="1:21">
      <c r="A43" s="158">
        <f t="shared" si="1"/>
        <v>28</v>
      </c>
      <c r="B43" s="162" t="s">
        <v>292</v>
      </c>
      <c r="C43" s="162" t="s">
        <v>293</v>
      </c>
      <c r="D43" s="161" t="s">
        <v>167</v>
      </c>
      <c r="E43" s="162">
        <v>0</v>
      </c>
      <c r="F43" s="164">
        <v>0</v>
      </c>
      <c r="G43" s="161">
        <f t="shared" si="0"/>
        <v>0</v>
      </c>
      <c r="I43" s="249"/>
      <c r="J43" s="250"/>
      <c r="K43" s="250"/>
      <c r="L43" s="250"/>
      <c r="M43" s="250"/>
      <c r="N43" s="250"/>
      <c r="O43" s="250"/>
      <c r="P43" s="250"/>
      <c r="Q43" s="250"/>
      <c r="R43" s="250"/>
      <c r="S43" s="250"/>
      <c r="T43" s="250"/>
      <c r="U43" s="251"/>
    </row>
    <row r="44" spans="1:21">
      <c r="A44" s="158">
        <f t="shared" si="1"/>
        <v>29</v>
      </c>
      <c r="B44" s="162" t="s">
        <v>292</v>
      </c>
      <c r="C44" s="162" t="s">
        <v>293</v>
      </c>
      <c r="D44" s="161" t="s">
        <v>167</v>
      </c>
      <c r="E44" s="162">
        <v>0</v>
      </c>
      <c r="F44" s="164">
        <v>0</v>
      </c>
      <c r="G44" s="161">
        <f t="shared" si="0"/>
        <v>0</v>
      </c>
      <c r="I44" s="249"/>
      <c r="J44" s="250"/>
      <c r="K44" s="250"/>
      <c r="L44" s="250"/>
      <c r="M44" s="250"/>
      <c r="N44" s="250"/>
      <c r="O44" s="250"/>
      <c r="P44" s="250"/>
      <c r="Q44" s="250"/>
      <c r="R44" s="250"/>
      <c r="S44" s="250"/>
      <c r="T44" s="250"/>
      <c r="U44" s="251"/>
    </row>
    <row r="45" spans="1:21">
      <c r="A45" s="158">
        <f t="shared" si="1"/>
        <v>30</v>
      </c>
      <c r="B45" s="162" t="s">
        <v>292</v>
      </c>
      <c r="C45" s="162" t="s">
        <v>293</v>
      </c>
      <c r="D45" s="161" t="s">
        <v>167</v>
      </c>
      <c r="E45" s="162">
        <v>0</v>
      </c>
      <c r="F45" s="164">
        <v>0</v>
      </c>
      <c r="G45" s="161">
        <f t="shared" si="0"/>
        <v>0</v>
      </c>
      <c r="I45" s="249"/>
      <c r="J45" s="250"/>
      <c r="K45" s="250"/>
      <c r="L45" s="250"/>
      <c r="M45" s="250"/>
      <c r="N45" s="250"/>
      <c r="O45" s="250"/>
      <c r="P45" s="250"/>
      <c r="Q45" s="250"/>
      <c r="R45" s="250"/>
      <c r="S45" s="250"/>
      <c r="T45" s="250"/>
      <c r="U45" s="251"/>
    </row>
    <row r="46" spans="1:21">
      <c r="A46" s="158">
        <f t="shared" si="1"/>
        <v>31</v>
      </c>
      <c r="B46" s="162" t="s">
        <v>292</v>
      </c>
      <c r="C46" s="162" t="s">
        <v>293</v>
      </c>
      <c r="D46" s="161" t="s">
        <v>167</v>
      </c>
      <c r="E46" s="162">
        <v>0</v>
      </c>
      <c r="F46" s="164">
        <v>0</v>
      </c>
      <c r="G46" s="161">
        <f t="shared" si="0"/>
        <v>0</v>
      </c>
      <c r="I46" s="249"/>
      <c r="J46" s="250"/>
      <c r="K46" s="250"/>
      <c r="L46" s="250"/>
      <c r="M46" s="250"/>
      <c r="N46" s="250"/>
      <c r="O46" s="250"/>
      <c r="P46" s="250"/>
      <c r="Q46" s="250"/>
      <c r="R46" s="250"/>
      <c r="S46" s="250"/>
      <c r="T46" s="250"/>
      <c r="U46" s="251"/>
    </row>
    <row r="47" spans="1:21">
      <c r="A47" s="158">
        <f t="shared" si="1"/>
        <v>32</v>
      </c>
      <c r="B47" s="162" t="s">
        <v>292</v>
      </c>
      <c r="C47" s="162" t="s">
        <v>293</v>
      </c>
      <c r="D47" s="161" t="s">
        <v>167</v>
      </c>
      <c r="E47" s="162">
        <v>0</v>
      </c>
      <c r="F47" s="164">
        <v>0</v>
      </c>
      <c r="G47" s="161">
        <f t="shared" si="0"/>
        <v>0</v>
      </c>
      <c r="I47" s="249"/>
      <c r="J47" s="250"/>
      <c r="K47" s="250"/>
      <c r="L47" s="250"/>
      <c r="M47" s="250"/>
      <c r="N47" s="250"/>
      <c r="O47" s="250"/>
      <c r="P47" s="250"/>
      <c r="Q47" s="250"/>
      <c r="R47" s="250"/>
      <c r="S47" s="250"/>
      <c r="T47" s="250"/>
      <c r="U47" s="251"/>
    </row>
    <row r="48" spans="1:21">
      <c r="A48" s="158">
        <f t="shared" si="1"/>
        <v>33</v>
      </c>
      <c r="B48" s="162" t="s">
        <v>292</v>
      </c>
      <c r="C48" s="162" t="s">
        <v>293</v>
      </c>
      <c r="D48" s="161" t="s">
        <v>167</v>
      </c>
      <c r="E48" s="162">
        <v>0</v>
      </c>
      <c r="F48" s="164">
        <v>0</v>
      </c>
      <c r="G48" s="161">
        <f t="shared" si="0"/>
        <v>0</v>
      </c>
      <c r="I48" s="249"/>
      <c r="J48" s="250"/>
      <c r="K48" s="250"/>
      <c r="L48" s="250"/>
      <c r="M48" s="250"/>
      <c r="N48" s="250"/>
      <c r="O48" s="250"/>
      <c r="P48" s="250"/>
      <c r="Q48" s="250"/>
      <c r="R48" s="250"/>
      <c r="S48" s="250"/>
      <c r="T48" s="250"/>
      <c r="U48" s="251"/>
    </row>
    <row r="49" spans="1:21">
      <c r="A49" s="158">
        <f t="shared" si="1"/>
        <v>34</v>
      </c>
      <c r="B49" s="162" t="s">
        <v>292</v>
      </c>
      <c r="C49" s="162" t="s">
        <v>293</v>
      </c>
      <c r="D49" s="161" t="s">
        <v>167</v>
      </c>
      <c r="E49" s="162">
        <v>0</v>
      </c>
      <c r="F49" s="164">
        <v>0</v>
      </c>
      <c r="G49" s="161">
        <f t="shared" si="0"/>
        <v>0</v>
      </c>
      <c r="I49" s="249"/>
      <c r="J49" s="250"/>
      <c r="K49" s="250"/>
      <c r="L49" s="250"/>
      <c r="M49" s="250"/>
      <c r="N49" s="250"/>
      <c r="O49" s="250"/>
      <c r="P49" s="250"/>
      <c r="Q49" s="250"/>
      <c r="R49" s="250"/>
      <c r="S49" s="250"/>
      <c r="T49" s="250"/>
      <c r="U49" s="251"/>
    </row>
    <row r="50" spans="1:21">
      <c r="A50" s="158">
        <f t="shared" si="1"/>
        <v>35</v>
      </c>
      <c r="B50" s="162" t="s">
        <v>292</v>
      </c>
      <c r="C50" s="162" t="s">
        <v>293</v>
      </c>
      <c r="D50" s="161" t="s">
        <v>167</v>
      </c>
      <c r="E50" s="162">
        <v>0</v>
      </c>
      <c r="F50" s="164">
        <v>0</v>
      </c>
      <c r="G50" s="161">
        <f t="shared" si="0"/>
        <v>0</v>
      </c>
      <c r="I50" s="249"/>
      <c r="J50" s="250"/>
      <c r="K50" s="250"/>
      <c r="L50" s="250"/>
      <c r="M50" s="250"/>
      <c r="N50" s="250"/>
      <c r="O50" s="250"/>
      <c r="P50" s="250"/>
      <c r="Q50" s="250"/>
      <c r="R50" s="250"/>
      <c r="S50" s="250"/>
      <c r="T50" s="250"/>
      <c r="U50" s="251"/>
    </row>
    <row r="51" spans="1:21">
      <c r="A51" s="158">
        <f t="shared" si="1"/>
        <v>36</v>
      </c>
      <c r="B51" s="162" t="s">
        <v>292</v>
      </c>
      <c r="C51" s="162" t="s">
        <v>293</v>
      </c>
      <c r="D51" s="161" t="s">
        <v>167</v>
      </c>
      <c r="E51" s="162">
        <v>0</v>
      </c>
      <c r="F51" s="164">
        <v>0</v>
      </c>
      <c r="G51" s="161">
        <f t="shared" si="0"/>
        <v>0</v>
      </c>
      <c r="I51" s="249"/>
      <c r="J51" s="250"/>
      <c r="K51" s="250"/>
      <c r="L51" s="250"/>
      <c r="M51" s="250"/>
      <c r="N51" s="250"/>
      <c r="O51" s="250"/>
      <c r="P51" s="250"/>
      <c r="Q51" s="250"/>
      <c r="R51" s="250"/>
      <c r="S51" s="250"/>
      <c r="T51" s="250"/>
      <c r="U51" s="251"/>
    </row>
    <row r="52" spans="1:21">
      <c r="A52" s="158">
        <f t="shared" si="1"/>
        <v>37</v>
      </c>
      <c r="B52" s="162" t="s">
        <v>292</v>
      </c>
      <c r="C52" s="162" t="s">
        <v>293</v>
      </c>
      <c r="D52" s="161" t="s">
        <v>167</v>
      </c>
      <c r="E52" s="162">
        <v>0</v>
      </c>
      <c r="F52" s="164">
        <v>0</v>
      </c>
      <c r="G52" s="161">
        <f t="shared" si="0"/>
        <v>0</v>
      </c>
      <c r="I52" s="249"/>
      <c r="J52" s="250"/>
      <c r="K52" s="250"/>
      <c r="L52" s="250"/>
      <c r="M52" s="250"/>
      <c r="N52" s="250"/>
      <c r="O52" s="250"/>
      <c r="P52" s="250"/>
      <c r="Q52" s="250"/>
      <c r="R52" s="250"/>
      <c r="S52" s="250"/>
      <c r="T52" s="250"/>
      <c r="U52" s="251"/>
    </row>
    <row r="53" spans="1:21">
      <c r="A53" s="158">
        <f t="shared" si="1"/>
        <v>38</v>
      </c>
      <c r="B53" s="162" t="s">
        <v>292</v>
      </c>
      <c r="C53" s="162" t="s">
        <v>293</v>
      </c>
      <c r="D53" s="161" t="s">
        <v>167</v>
      </c>
      <c r="E53" s="162">
        <v>0</v>
      </c>
      <c r="F53" s="164">
        <v>0</v>
      </c>
      <c r="G53" s="161">
        <f t="shared" si="0"/>
        <v>0</v>
      </c>
      <c r="I53" s="249"/>
      <c r="J53" s="250"/>
      <c r="K53" s="250"/>
      <c r="L53" s="250"/>
      <c r="M53" s="250"/>
      <c r="N53" s="250"/>
      <c r="O53" s="250"/>
      <c r="P53" s="250"/>
      <c r="Q53" s="250"/>
      <c r="R53" s="250"/>
      <c r="S53" s="250"/>
      <c r="T53" s="250"/>
      <c r="U53" s="251"/>
    </row>
    <row r="54" spans="1:21">
      <c r="A54" s="158">
        <f t="shared" si="1"/>
        <v>39</v>
      </c>
      <c r="B54" s="162" t="s">
        <v>292</v>
      </c>
      <c r="C54" s="162" t="s">
        <v>293</v>
      </c>
      <c r="D54" s="161" t="s">
        <v>167</v>
      </c>
      <c r="E54" s="162">
        <v>0</v>
      </c>
      <c r="F54" s="164">
        <v>0</v>
      </c>
      <c r="G54" s="161">
        <f t="shared" si="0"/>
        <v>0</v>
      </c>
      <c r="I54" s="249"/>
      <c r="J54" s="250"/>
      <c r="K54" s="250"/>
      <c r="L54" s="250"/>
      <c r="M54" s="250"/>
      <c r="N54" s="250"/>
      <c r="O54" s="250"/>
      <c r="P54" s="250"/>
      <c r="Q54" s="250"/>
      <c r="R54" s="250"/>
      <c r="S54" s="250"/>
      <c r="T54" s="250"/>
      <c r="U54" s="251"/>
    </row>
    <row r="55" spans="1:21">
      <c r="A55" s="158"/>
      <c r="B55" s="255" t="s">
        <v>310</v>
      </c>
      <c r="C55" s="256"/>
      <c r="D55" s="161" t="s">
        <v>168</v>
      </c>
      <c r="E55" s="161">
        <f>C12-SUM(E16:E54)</f>
        <v>0</v>
      </c>
      <c r="F55" s="163">
        <v>0</v>
      </c>
      <c r="G55" s="161">
        <f t="shared" si="0"/>
        <v>0</v>
      </c>
      <c r="I55" s="249"/>
      <c r="J55" s="250"/>
      <c r="K55" s="250"/>
      <c r="L55" s="250"/>
      <c r="M55" s="250"/>
      <c r="N55" s="250"/>
      <c r="O55" s="250"/>
      <c r="P55" s="250"/>
      <c r="Q55" s="250"/>
      <c r="R55" s="250"/>
      <c r="S55" s="250"/>
      <c r="T55" s="250"/>
      <c r="U55" s="251"/>
    </row>
    <row r="56" spans="1:21">
      <c r="B56" s="257" t="s">
        <v>294</v>
      </c>
      <c r="C56" s="258"/>
      <c r="D56" s="165"/>
      <c r="E56" s="166">
        <f>SUM(E16:E55)</f>
        <v>0</v>
      </c>
      <c r="F56" s="167" t="e">
        <f>SUMPRODUCT(F16:F55,E16:E55)/E56</f>
        <v>#DIV/0!</v>
      </c>
      <c r="G56" s="166">
        <f>SUM(G16:G55)</f>
        <v>0</v>
      </c>
      <c r="I56" s="252"/>
      <c r="J56" s="253"/>
      <c r="K56" s="253"/>
      <c r="L56" s="253"/>
      <c r="M56" s="253"/>
      <c r="N56" s="253"/>
      <c r="O56" s="253"/>
      <c r="P56" s="253"/>
      <c r="Q56" s="253"/>
      <c r="R56" s="253"/>
      <c r="S56" s="253"/>
      <c r="T56" s="253"/>
      <c r="U56" s="254"/>
    </row>
    <row r="60" spans="1:21">
      <c r="B60" s="168"/>
    </row>
    <row r="61" spans="1:21">
      <c r="B61" s="168"/>
    </row>
    <row r="62" spans="1:21">
      <c r="B62" s="168"/>
    </row>
    <row r="63" spans="1:21">
      <c r="B63" s="168"/>
    </row>
  </sheetData>
  <mergeCells count="6">
    <mergeCell ref="B4:C4"/>
    <mergeCell ref="I12:U12"/>
    <mergeCell ref="B14:G14"/>
    <mergeCell ref="I15:U56"/>
    <mergeCell ref="B55:C55"/>
    <mergeCell ref="B56:C56"/>
  </mergeCells>
  <conditionalFormatting sqref="B3">
    <cfRule type="cellIs" dxfId="1" priority="1" operator="equal">
      <formula>"Application of Template defined"</formula>
    </cfRule>
    <cfRule type="cellIs" dxfId="0" priority="2" operator="equal">
      <formula>"WARNING - Application of Template not defined"</formula>
    </cfRule>
  </conditionalFormatting>
  <dataValidations count="1">
    <dataValidation type="decimal" operator="greaterThan" allowBlank="1" showInputMessage="1" showErrorMessage="1" sqref="F31:F54 E16:E54">
      <formula1>0</formula1>
    </dataValidation>
  </dataValidations>
  <hyperlinks>
    <hyperlink ref="B2" location="'نظرة عامة'!A1" display="Back to Overview pag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3"/>
  <sheetViews>
    <sheetView showGridLines="0" rightToLeft="1" topLeftCell="A13" zoomScale="90" zoomScaleNormal="90" workbookViewId="0">
      <selection activeCell="B17" sqref="B17"/>
    </sheetView>
  </sheetViews>
  <sheetFormatPr defaultColWidth="8.90625" defaultRowHeight="14.5"/>
  <cols>
    <col min="1" max="1" width="4.36328125" style="1" customWidth="1"/>
    <col min="2" max="2" width="25.90625" style="1" customWidth="1"/>
    <col min="3" max="3" width="56.26953125" style="1" customWidth="1"/>
    <col min="4" max="4" width="27" style="1" customWidth="1"/>
    <col min="5" max="10" width="20.36328125" style="1" customWidth="1"/>
    <col min="11" max="16384" width="8.90625" style="1"/>
  </cols>
  <sheetData>
    <row r="1" spans="2:10">
      <c r="B1" s="59" t="s">
        <v>39</v>
      </c>
    </row>
    <row r="2" spans="2:10">
      <c r="E2" s="7"/>
      <c r="F2" s="7"/>
    </row>
    <row r="3" spans="2:10" ht="21">
      <c r="B3" s="223" t="s">
        <v>41</v>
      </c>
      <c r="C3" s="224"/>
      <c r="D3" s="7"/>
      <c r="E3" s="217"/>
      <c r="F3" s="217"/>
      <c r="G3" s="217"/>
      <c r="H3" s="217"/>
      <c r="I3" s="217"/>
      <c r="J3" s="217"/>
    </row>
    <row r="4" spans="2:10" ht="20.25" customHeight="1">
      <c r="B4" s="49" t="s">
        <v>42</v>
      </c>
      <c r="C4" s="62" t="str">
        <f>'القسم 1. معلومات المنشأة'!C11</f>
        <v>اسم المنشأة</v>
      </c>
      <c r="D4" s="7"/>
      <c r="E4" s="218"/>
      <c r="F4" s="218"/>
      <c r="G4" s="218"/>
      <c r="H4" s="218"/>
      <c r="I4" s="218"/>
      <c r="J4" s="218"/>
    </row>
    <row r="5" spans="2:10">
      <c r="B5" s="49" t="s">
        <v>22</v>
      </c>
      <c r="C5" s="62" t="str">
        <f>CONCATENATE('القسم 1. معلومات المنشأة'!C4, " - ", 'القسم 1. معلومات المنشأة'!C5)</f>
        <v>اسم الجهة - اسم أو رقم المنافسة</v>
      </c>
      <c r="D5" s="7"/>
      <c r="E5" s="218"/>
      <c r="F5" s="218"/>
      <c r="G5" s="218"/>
      <c r="H5" s="218"/>
      <c r="I5" s="218"/>
      <c r="J5" s="218"/>
    </row>
    <row r="6" spans="2:10">
      <c r="B6" s="49" t="s">
        <v>24</v>
      </c>
      <c r="C6" s="62" t="str">
        <f>'القسم 1. معلومات المنشأة'!C6</f>
        <v>يوم/شهر/سنة</v>
      </c>
      <c r="D6" s="7"/>
      <c r="E6" s="218"/>
      <c r="F6" s="218"/>
      <c r="G6" s="218"/>
      <c r="H6" s="218"/>
      <c r="I6" s="218"/>
      <c r="J6" s="218"/>
    </row>
    <row r="7" spans="2:10">
      <c r="B7" s="49" t="s">
        <v>26</v>
      </c>
      <c r="C7" s="62" t="str">
        <f>'القسم 1. معلومات المنشأة'!C7</f>
        <v>يوم/شهر/سنة</v>
      </c>
      <c r="D7" s="7"/>
      <c r="E7" s="218"/>
      <c r="F7" s="218"/>
      <c r="G7" s="218"/>
      <c r="H7" s="218"/>
      <c r="I7" s="218"/>
      <c r="J7" s="218"/>
    </row>
    <row r="8" spans="2:10">
      <c r="B8" s="49" t="s">
        <v>43</v>
      </c>
      <c r="C8" s="63">
        <f>'القسم 1. معلومات المنشأة'!C8</f>
        <v>0</v>
      </c>
      <c r="D8" s="7"/>
      <c r="E8" s="218"/>
      <c r="F8" s="218"/>
      <c r="G8" s="218"/>
      <c r="H8" s="218"/>
      <c r="I8" s="218"/>
      <c r="J8" s="218"/>
    </row>
    <row r="9" spans="2:10" ht="14.5" customHeight="1"/>
    <row r="10" spans="2:10" ht="117" customHeight="1">
      <c r="B10" s="199">
        <v>7.1</v>
      </c>
      <c r="C10" s="130" t="s">
        <v>208</v>
      </c>
      <c r="D10" s="259"/>
      <c r="E10" s="260"/>
      <c r="F10" s="260"/>
      <c r="G10" s="260"/>
      <c r="H10" s="260"/>
      <c r="I10" s="260"/>
      <c r="J10" s="261"/>
    </row>
    <row r="11" spans="2:10" ht="14.5" customHeight="1">
      <c r="B11" s="31"/>
    </row>
    <row r="12" spans="2:10" ht="147" customHeight="1">
      <c r="B12" s="199">
        <v>7.2</v>
      </c>
      <c r="C12" s="54" t="s">
        <v>209</v>
      </c>
      <c r="D12" s="259"/>
      <c r="E12" s="260"/>
      <c r="F12" s="260"/>
      <c r="G12" s="260"/>
      <c r="H12" s="260"/>
      <c r="I12" s="260"/>
      <c r="J12" s="261"/>
    </row>
    <row r="13" spans="2:10">
      <c r="B13" s="31"/>
    </row>
    <row r="14" spans="2:10" ht="117" customHeight="1">
      <c r="B14" s="199">
        <v>7.3</v>
      </c>
      <c r="C14" s="54" t="s">
        <v>210</v>
      </c>
      <c r="D14" s="259"/>
      <c r="E14" s="260"/>
      <c r="F14" s="260"/>
      <c r="G14" s="260"/>
      <c r="H14" s="260"/>
      <c r="I14" s="260"/>
      <c r="J14" s="261"/>
    </row>
    <row r="15" spans="2:10">
      <c r="B15" s="31"/>
    </row>
    <row r="17" spans="2:13" ht="118.15" customHeight="1">
      <c r="B17" s="199">
        <v>7.4</v>
      </c>
      <c r="C17" s="54" t="s">
        <v>311</v>
      </c>
      <c r="D17" s="259"/>
      <c r="E17" s="260"/>
      <c r="F17" s="260"/>
      <c r="G17" s="260"/>
      <c r="H17" s="260"/>
      <c r="I17" s="260"/>
      <c r="J17" s="261"/>
      <c r="L17" s="32"/>
      <c r="M17" s="7"/>
    </row>
    <row r="31" spans="2:13">
      <c r="B31" s="25"/>
    </row>
    <row r="33" spans="2:2">
      <c r="B33" s="25"/>
    </row>
  </sheetData>
  <sheetProtection insertColumns="0" insertRows="0" insertHyperlinks="0" deleteColumns="0" deleteRows="0"/>
  <mergeCells count="7">
    <mergeCell ref="D17:J17"/>
    <mergeCell ref="E4:J8"/>
    <mergeCell ref="D10:J10"/>
    <mergeCell ref="B3:C3"/>
    <mergeCell ref="E3:J3"/>
    <mergeCell ref="D12:J12"/>
    <mergeCell ref="D14:J14"/>
  </mergeCells>
  <hyperlinks>
    <hyperlink ref="B1" location="Overview!A1" display="Back to Overview page"/>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نظرة عامة</vt:lpstr>
      <vt:lpstr>القسم 1. معلومات المنشأة</vt:lpstr>
      <vt:lpstr>القسم2.تقييم المحتوى المحلي</vt:lpstr>
      <vt:lpstr>القسم2أ.تقييم المحتوى المحلي</vt:lpstr>
      <vt:lpstr>القسم 3. القوى العاملة</vt:lpstr>
      <vt:lpstr>القسم 4. السلع والخدمات</vt:lpstr>
      <vt:lpstr>القسم 5. تطوير القدرات</vt:lpstr>
      <vt:lpstr>القسم 6. الاهلاك</vt:lpstr>
      <vt:lpstr>القسم 7. الأنشطة الداعمة</vt:lpstr>
      <vt:lpstr>الملحق أ</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2018-01-21T10:39:46Z</dcterms:created>
  <dcterms:modified xsi:type="dcterms:W3CDTF">2018-07-29T19:55:57Z</dcterms:modified>
</cp:coreProperties>
</file>